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dro\Desktop\2020 DSAIS\RAS ataskaitos\RAS šiluma\RAV šiluma 2019\VERT Metinė šilumos atskaitomybė 2019\"/>
    </mc:Choice>
  </mc:AlternateContent>
  <bookViews>
    <workbookView xWindow="0" yWindow="0" windowWidth="23040" windowHeight="8904"/>
  </bookViews>
  <sheets>
    <sheet name="Tur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f" hidden="1">[1]gamybaK!#REF!</definedName>
    <definedName name="_xlnm._FilterDatabase" localSheetId="0" hidden="1">Turtas!$B$10:$AP$453</definedName>
    <definedName name="_xlnm._FilterDatabase" hidden="1">[2]gamybaK!#REF!</definedName>
    <definedName name="_FilterDatabase1" hidden="1">[1]gamybaK!#REF!</definedName>
    <definedName name="_Hlk133994717_23">[3]KTVEIK!#REF!</definedName>
    <definedName name="_mm" hidden="1">[1]gamybaK!#REF!</definedName>
    <definedName name="a">'[4]1.vardai'!$C$4</definedName>
    <definedName name="AAA" hidden="1">[5]gamybaK!#REF!</definedName>
    <definedName name="AAAA" hidden="1">[6]gamybaK!#REF!</definedName>
    <definedName name="AS" hidden="1">[5]gamybaK!#REF!</definedName>
    <definedName name="AS2DocOpenMode" hidden="1">"AS2DocumentEdit"</definedName>
    <definedName name="asd" hidden="1">[6]gamybaK!#REF!</definedName>
    <definedName name="azx" hidden="1">[5]gamybaK!#REF!</definedName>
    <definedName name="CAPEX">[7]Prielaidos!$C$16</definedName>
    <definedName name="dasd" hidden="1">[1]gamybaK!#REF!</definedName>
    <definedName name="data">[8]Index!$C$2</definedName>
    <definedName name="de" hidden="1">#REF!</definedName>
    <definedName name="e" hidden="1">#REF!</definedName>
    <definedName name="ee" hidden="1">[9]gamybaK!#REF!</definedName>
    <definedName name="eeee" hidden="1">#REF!</definedName>
    <definedName name="eeeee" hidden="1">#REF!</definedName>
    <definedName name="eeeeeeeeeeeeeee" hidden="1">[10]gamybaK!#REF!</definedName>
    <definedName name="ET" hidden="1">#REF!</definedName>
    <definedName name="ewerberb" hidden="1">[5]gamybaK!#REF!</definedName>
    <definedName name="fgh" hidden="1">{#N/A,#N/A,TRUE,"Kaina"}</definedName>
    <definedName name="filter" hidden="1">[11]gamybaK!#REF!</definedName>
    <definedName name="h" hidden="1">[12]gamybaK!#REF!</definedName>
    <definedName name="hhh" hidden="1">[9]gamybaK!#REF!</definedName>
    <definedName name="hmm" hidden="1">#REF!</definedName>
    <definedName name="kelme" hidden="1">{#N/A,#N/A,TRUE,"Kaina"}</definedName>
    <definedName name="kint" hidden="1">[9]gamybaK!#REF!</definedName>
    <definedName name="kog_true">'[4]1.vardai'!$C$3</definedName>
    <definedName name="l" hidden="1">[9]gamybaK!#REF!</definedName>
    <definedName name="lapas" hidden="1">[1]gamybaK!#REF!</definedName>
    <definedName name="lkjh" hidden="1">[11]gamybaK!#REF!</definedName>
    <definedName name="lkmjh" hidden="1">[13]gamybaK!#REF!</definedName>
    <definedName name="nusid_laikotarpis">[7]Prielaidos!$C$10</definedName>
    <definedName name="NVK_GD">[7]Prielaidos!$G$14</definedName>
    <definedName name="OLE_LINK17_23">[3]KTVEIK!#REF!</definedName>
    <definedName name="PAJ">[14]!Table6[#Data]</definedName>
    <definedName name="pr" hidden="1">[2]gamybaK!#REF!</definedName>
    <definedName name="Priskyrimas_turtas">'[14]1.vardai'!$B$384:$B$404</definedName>
    <definedName name="Projektas">[8]Projektas!$D$3</definedName>
    <definedName name="Projektas2">[8]Projektas!$D$14</definedName>
    <definedName name="PSW_CALCULATE_0" hidden="1">#REF!</definedName>
    <definedName name="PSW_SAVE_0" hidden="1">#REF!</definedName>
    <definedName name="PSWGrid_0_0" hidden="1">#REF!</definedName>
    <definedName name="PSWGrid_0_1" hidden="1">#REF!</definedName>
    <definedName name="PSWGrid_0_2" hidden="1">#REF!</definedName>
    <definedName name="PSWGrid_0_3" hidden="1">#REF!</definedName>
    <definedName name="PSWInput_0_0" hidden="1">#REF!</definedName>
    <definedName name="PSWInput_0_1" hidden="1">#REF!</definedName>
    <definedName name="PSWInput_0_2" hidden="1">#REF!</definedName>
    <definedName name="PSWInput_0_3" hidden="1">#REF!</definedName>
    <definedName name="PSWList_0_0" hidden="1">#REF!</definedName>
    <definedName name="PSWList_0_1" hidden="1">#REF!</definedName>
    <definedName name="PSWList_0_2" hidden="1">#REF!</definedName>
    <definedName name="PSWList_0_3" hidden="1">#REF!</definedName>
    <definedName name="PSWMergedSavingCell_0_0" hidden="1">#REF!</definedName>
    <definedName name="PSWMergedSavingCell_0_1" hidden="1">#REF!</definedName>
    <definedName name="PSWMergedSavingCell_0_10" hidden="1">#REF!</definedName>
    <definedName name="PSWMergedSavingCell_0_100" hidden="1">#REF!</definedName>
    <definedName name="PSWMergedSavingCell_0_101" hidden="1">#REF!</definedName>
    <definedName name="PSWMergedSavingCell_0_102" hidden="1">#REF!</definedName>
    <definedName name="PSWMergedSavingCell_0_103" hidden="1">#REF!</definedName>
    <definedName name="PSWMergedSavingCell_0_104" hidden="1">#REF!</definedName>
    <definedName name="PSWMergedSavingCell_0_105" hidden="1">#REF!</definedName>
    <definedName name="PSWMergedSavingCell_0_106" hidden="1">#REF!</definedName>
    <definedName name="PSWMergedSavingCell_0_107" hidden="1">#REF!</definedName>
    <definedName name="PSWMergedSavingCell_0_108" hidden="1">#REF!</definedName>
    <definedName name="PSWMergedSavingCell_0_109" hidden="1">#REF!</definedName>
    <definedName name="PSWMergedSavingCell_0_11" hidden="1">#REF!</definedName>
    <definedName name="PSWMergedSavingCell_0_110" hidden="1">#REF!</definedName>
    <definedName name="PSWMergedSavingCell_0_111" hidden="1">#REF!</definedName>
    <definedName name="PSWMergedSavingCell_0_112" hidden="1">#REF!</definedName>
    <definedName name="PSWMergedSavingCell_0_113" hidden="1">#REF!</definedName>
    <definedName name="PSWMergedSavingCell_0_114" hidden="1">#REF!</definedName>
    <definedName name="PSWMergedSavingCell_0_115" hidden="1">#REF!</definedName>
    <definedName name="PSWMergedSavingCell_0_116" hidden="1">#REF!</definedName>
    <definedName name="PSWMergedSavingCell_0_117" hidden="1">#REF!</definedName>
    <definedName name="PSWMergedSavingCell_0_118" hidden="1">#REF!</definedName>
    <definedName name="PSWMergedSavingCell_0_119" hidden="1">#REF!</definedName>
    <definedName name="PSWMergedSavingCell_0_12" hidden="1">#REF!</definedName>
    <definedName name="PSWMergedSavingCell_0_120" hidden="1">#REF!</definedName>
    <definedName name="PSWMergedSavingCell_0_121" hidden="1">#REF!</definedName>
    <definedName name="PSWMergedSavingCell_0_122" hidden="1">#REF!</definedName>
    <definedName name="PSWMergedSavingCell_0_123" hidden="1">#REF!</definedName>
    <definedName name="PSWMergedSavingCell_0_124" hidden="1">#REF!</definedName>
    <definedName name="PSWMergedSavingCell_0_125" hidden="1">#REF!</definedName>
    <definedName name="PSWMergedSavingCell_0_126" hidden="1">#REF!</definedName>
    <definedName name="PSWMergedSavingCell_0_127" hidden="1">#REF!</definedName>
    <definedName name="PSWMergedSavingCell_0_128" hidden="1">#REF!</definedName>
    <definedName name="PSWMergedSavingCell_0_129" hidden="1">#REF!</definedName>
    <definedName name="PSWMergedSavingCell_0_13" hidden="1">#REF!</definedName>
    <definedName name="PSWMergedSavingCell_0_130" hidden="1">#REF!</definedName>
    <definedName name="PSWMergedSavingCell_0_131" hidden="1">#REF!</definedName>
    <definedName name="PSWMergedSavingCell_0_132" hidden="1">#REF!</definedName>
    <definedName name="PSWMergedSavingCell_0_133" hidden="1">#REF!</definedName>
    <definedName name="PSWMergedSavingCell_0_134" hidden="1">#REF!</definedName>
    <definedName name="PSWMergedSavingCell_0_135" hidden="1">#REF!</definedName>
    <definedName name="PSWMergedSavingCell_0_136" hidden="1">#REF!</definedName>
    <definedName name="PSWMergedSavingCell_0_137" hidden="1">#REF!</definedName>
    <definedName name="PSWMergedSavingCell_0_138" hidden="1">#REF!</definedName>
    <definedName name="PSWMergedSavingCell_0_139" hidden="1">#REF!</definedName>
    <definedName name="PSWMergedSavingCell_0_14" hidden="1">#REF!</definedName>
    <definedName name="PSWMergedSavingCell_0_140" hidden="1">#REF!</definedName>
    <definedName name="PSWMergedSavingCell_0_141" hidden="1">#REF!</definedName>
    <definedName name="PSWMergedSavingCell_0_142" hidden="1">#REF!</definedName>
    <definedName name="PSWMergedSavingCell_0_143" hidden="1">#REF!</definedName>
    <definedName name="PSWMergedSavingCell_0_144" hidden="1">#REF!</definedName>
    <definedName name="PSWMergedSavingCell_0_145" hidden="1">#REF!</definedName>
    <definedName name="PSWMergedSavingCell_0_146" hidden="1">#REF!</definedName>
    <definedName name="PSWMergedSavingCell_0_147" hidden="1">#REF!</definedName>
    <definedName name="PSWMergedSavingCell_0_148" hidden="1">#REF!</definedName>
    <definedName name="PSWMergedSavingCell_0_149" hidden="1">#REF!</definedName>
    <definedName name="PSWMergedSavingCell_0_15" hidden="1">#REF!</definedName>
    <definedName name="PSWMergedSavingCell_0_150" hidden="1">#REF!</definedName>
    <definedName name="PSWMergedSavingCell_0_151" hidden="1">#REF!</definedName>
    <definedName name="PSWMergedSavingCell_0_152" hidden="1">#REF!</definedName>
    <definedName name="PSWMergedSavingCell_0_153" hidden="1">#REF!</definedName>
    <definedName name="PSWMergedSavingCell_0_154" hidden="1">#REF!</definedName>
    <definedName name="PSWMergedSavingCell_0_155" hidden="1">#REF!</definedName>
    <definedName name="PSWMergedSavingCell_0_156" hidden="1">#REF!</definedName>
    <definedName name="PSWMergedSavingCell_0_157" hidden="1">#REF!</definedName>
    <definedName name="PSWMergedSavingCell_0_158" hidden="1">#REF!</definedName>
    <definedName name="PSWMergedSavingCell_0_159" hidden="1">#REF!</definedName>
    <definedName name="PSWMergedSavingCell_0_16" hidden="1">#REF!</definedName>
    <definedName name="PSWMergedSavingCell_0_160" hidden="1">#REF!</definedName>
    <definedName name="PSWMergedSavingCell_0_161" hidden="1">#REF!</definedName>
    <definedName name="PSWMergedSavingCell_0_162" hidden="1">#REF!</definedName>
    <definedName name="PSWMergedSavingCell_0_163" hidden="1">#REF!</definedName>
    <definedName name="PSWMergedSavingCell_0_164" hidden="1">#REF!</definedName>
    <definedName name="PSWMergedSavingCell_0_165" hidden="1">#REF!</definedName>
    <definedName name="PSWMergedSavingCell_0_166" hidden="1">#REF!</definedName>
    <definedName name="PSWMergedSavingCell_0_167" hidden="1">#REF!</definedName>
    <definedName name="PSWMergedSavingCell_0_168" hidden="1">#REF!</definedName>
    <definedName name="PSWMergedSavingCell_0_169" hidden="1">#REF!</definedName>
    <definedName name="PSWMergedSavingCell_0_17" hidden="1">#REF!</definedName>
    <definedName name="PSWMergedSavingCell_0_170" hidden="1">#REF!</definedName>
    <definedName name="PSWMergedSavingCell_0_171" hidden="1">#REF!</definedName>
    <definedName name="PSWMergedSavingCell_0_172" hidden="1">#REF!</definedName>
    <definedName name="PSWMergedSavingCell_0_173" hidden="1">#REF!</definedName>
    <definedName name="PSWMergedSavingCell_0_174" hidden="1">#REF!</definedName>
    <definedName name="PSWMergedSavingCell_0_175" hidden="1">#REF!</definedName>
    <definedName name="PSWMergedSavingCell_0_176" hidden="1">#REF!</definedName>
    <definedName name="PSWMergedSavingCell_0_177" hidden="1">#REF!</definedName>
    <definedName name="PSWMergedSavingCell_0_178" hidden="1">#REF!</definedName>
    <definedName name="PSWMergedSavingCell_0_179" hidden="1">#REF!</definedName>
    <definedName name="PSWMergedSavingCell_0_18" hidden="1">#REF!</definedName>
    <definedName name="PSWMergedSavingCell_0_180" hidden="1">#REF!</definedName>
    <definedName name="PSWMergedSavingCell_0_181" hidden="1">#REF!</definedName>
    <definedName name="PSWMergedSavingCell_0_182" hidden="1">#REF!</definedName>
    <definedName name="PSWMergedSavingCell_0_183" hidden="1">#REF!</definedName>
    <definedName name="PSWMergedSavingCell_0_184" hidden="1">#REF!</definedName>
    <definedName name="PSWMergedSavingCell_0_185" hidden="1">#REF!</definedName>
    <definedName name="PSWMergedSavingCell_0_186" hidden="1">#REF!</definedName>
    <definedName name="PSWMergedSavingCell_0_187" hidden="1">#REF!</definedName>
    <definedName name="PSWMergedSavingCell_0_188" hidden="1">#REF!</definedName>
    <definedName name="PSWMergedSavingCell_0_189" hidden="1">#REF!</definedName>
    <definedName name="PSWMergedSavingCell_0_19" hidden="1">#REF!</definedName>
    <definedName name="PSWMergedSavingCell_0_190" hidden="1">#REF!</definedName>
    <definedName name="PSWMergedSavingCell_0_191" hidden="1">#REF!</definedName>
    <definedName name="PSWMergedSavingCell_0_192" hidden="1">#REF!</definedName>
    <definedName name="PSWMergedSavingCell_0_193" hidden="1">#REF!</definedName>
    <definedName name="PSWMergedSavingCell_0_194" hidden="1">#REF!</definedName>
    <definedName name="PSWMergedSavingCell_0_195" hidden="1">#REF!</definedName>
    <definedName name="PSWMergedSavingCell_0_196" hidden="1">#REF!</definedName>
    <definedName name="PSWMergedSavingCell_0_197" hidden="1">#REF!</definedName>
    <definedName name="PSWMergedSavingCell_0_198" hidden="1">#REF!</definedName>
    <definedName name="PSWMergedSavingCell_0_199" hidden="1">#REF!</definedName>
    <definedName name="PSWMergedSavingCell_0_2" hidden="1">#REF!</definedName>
    <definedName name="PSWMergedSavingCell_0_20" hidden="1">#REF!</definedName>
    <definedName name="PSWMergedSavingCell_0_200" hidden="1">#REF!</definedName>
    <definedName name="PSWMergedSavingCell_0_201" hidden="1">#REF!</definedName>
    <definedName name="PSWMergedSavingCell_0_202" hidden="1">#REF!</definedName>
    <definedName name="PSWMergedSavingCell_0_203" hidden="1">#REF!</definedName>
    <definedName name="PSWMergedSavingCell_0_204" hidden="1">#REF!</definedName>
    <definedName name="PSWMergedSavingCell_0_205" hidden="1">#REF!</definedName>
    <definedName name="PSWMergedSavingCell_0_206" hidden="1">#REF!</definedName>
    <definedName name="PSWMergedSavingCell_0_207" hidden="1">#REF!</definedName>
    <definedName name="PSWMergedSavingCell_0_208" hidden="1">#REF!</definedName>
    <definedName name="PSWMergedSavingCell_0_209" hidden="1">#REF!</definedName>
    <definedName name="PSWMergedSavingCell_0_21" hidden="1">#REF!</definedName>
    <definedName name="PSWMergedSavingCell_0_210" hidden="1">#REF!</definedName>
    <definedName name="PSWMergedSavingCell_0_211" hidden="1">#REF!</definedName>
    <definedName name="PSWMergedSavingCell_0_212" hidden="1">#REF!</definedName>
    <definedName name="PSWMergedSavingCell_0_213" hidden="1">#REF!</definedName>
    <definedName name="PSWMergedSavingCell_0_214" hidden="1">#REF!</definedName>
    <definedName name="PSWMergedSavingCell_0_215" hidden="1">#REF!</definedName>
    <definedName name="PSWMergedSavingCell_0_216" hidden="1">#REF!</definedName>
    <definedName name="PSWMergedSavingCell_0_217" hidden="1">#REF!</definedName>
    <definedName name="PSWMergedSavingCell_0_218" hidden="1">#REF!</definedName>
    <definedName name="PSWMergedSavingCell_0_219" hidden="1">#REF!</definedName>
    <definedName name="PSWMergedSavingCell_0_22" hidden="1">#REF!</definedName>
    <definedName name="PSWMergedSavingCell_0_220" hidden="1">#REF!</definedName>
    <definedName name="PSWMergedSavingCell_0_221" hidden="1">#REF!</definedName>
    <definedName name="PSWMergedSavingCell_0_222" hidden="1">#REF!</definedName>
    <definedName name="PSWMergedSavingCell_0_223" hidden="1">#REF!</definedName>
    <definedName name="PSWMergedSavingCell_0_224" hidden="1">#REF!</definedName>
    <definedName name="PSWMergedSavingCell_0_225" hidden="1">#REF!</definedName>
    <definedName name="PSWMergedSavingCell_0_226" hidden="1">#REF!</definedName>
    <definedName name="PSWMergedSavingCell_0_227" hidden="1">#REF!</definedName>
    <definedName name="PSWMergedSavingCell_0_228" hidden="1">#REF!</definedName>
    <definedName name="PSWMergedSavingCell_0_229" hidden="1">#REF!</definedName>
    <definedName name="PSWMergedSavingCell_0_23" hidden="1">#REF!</definedName>
    <definedName name="PSWMergedSavingCell_0_230" hidden="1">#REF!</definedName>
    <definedName name="PSWMergedSavingCell_0_231" hidden="1">#REF!</definedName>
    <definedName name="PSWMergedSavingCell_0_232" hidden="1">#REF!</definedName>
    <definedName name="PSWMergedSavingCell_0_233" hidden="1">#REF!</definedName>
    <definedName name="PSWMergedSavingCell_0_234" hidden="1">#REF!</definedName>
    <definedName name="PSWMergedSavingCell_0_235" hidden="1">#REF!</definedName>
    <definedName name="PSWMergedSavingCell_0_236" hidden="1">#REF!</definedName>
    <definedName name="PSWMergedSavingCell_0_237" hidden="1">#REF!</definedName>
    <definedName name="PSWMergedSavingCell_0_238" hidden="1">#REF!</definedName>
    <definedName name="PSWMergedSavingCell_0_239" hidden="1">#REF!</definedName>
    <definedName name="PSWMergedSavingCell_0_24" hidden="1">#REF!</definedName>
    <definedName name="PSWMergedSavingCell_0_240" hidden="1">#REF!</definedName>
    <definedName name="PSWMergedSavingCell_0_241" hidden="1">#REF!</definedName>
    <definedName name="PSWMergedSavingCell_0_242" hidden="1">#REF!</definedName>
    <definedName name="PSWMergedSavingCell_0_243" hidden="1">#REF!</definedName>
    <definedName name="PSWMergedSavingCell_0_244" hidden="1">#REF!</definedName>
    <definedName name="PSWMergedSavingCell_0_245" hidden="1">#REF!</definedName>
    <definedName name="PSWMergedSavingCell_0_246" hidden="1">#REF!</definedName>
    <definedName name="PSWMergedSavingCell_0_247" hidden="1">#REF!</definedName>
    <definedName name="PSWMergedSavingCell_0_248" hidden="1">#REF!</definedName>
    <definedName name="PSWMergedSavingCell_0_249" hidden="1">#REF!</definedName>
    <definedName name="PSWMergedSavingCell_0_25" hidden="1">#REF!</definedName>
    <definedName name="PSWMergedSavingCell_0_250" hidden="1">#REF!</definedName>
    <definedName name="PSWMergedSavingCell_0_251" hidden="1">#REF!</definedName>
    <definedName name="PSWMergedSavingCell_0_252" hidden="1">#REF!</definedName>
    <definedName name="PSWMergedSavingCell_0_253" hidden="1">#REF!</definedName>
    <definedName name="PSWMergedSavingCell_0_254" hidden="1">#REF!</definedName>
    <definedName name="PSWMergedSavingCell_0_255" hidden="1">#REF!</definedName>
    <definedName name="PSWMergedSavingCell_0_256" hidden="1">#REF!</definedName>
    <definedName name="PSWMergedSavingCell_0_257" hidden="1">#REF!</definedName>
    <definedName name="PSWMergedSavingCell_0_258" hidden="1">#REF!</definedName>
    <definedName name="PSWMergedSavingCell_0_259" hidden="1">#REF!</definedName>
    <definedName name="PSWMergedSavingCell_0_26" hidden="1">#REF!</definedName>
    <definedName name="PSWMergedSavingCell_0_260" hidden="1">#REF!</definedName>
    <definedName name="PSWMergedSavingCell_0_261" hidden="1">#REF!</definedName>
    <definedName name="PSWMergedSavingCell_0_262" hidden="1">#REF!</definedName>
    <definedName name="PSWMergedSavingCell_0_263" hidden="1">#REF!</definedName>
    <definedName name="PSWMergedSavingCell_0_264" hidden="1">#REF!</definedName>
    <definedName name="PSWMergedSavingCell_0_265" hidden="1">#REF!</definedName>
    <definedName name="PSWMergedSavingCell_0_266" hidden="1">#REF!</definedName>
    <definedName name="PSWMergedSavingCell_0_267" hidden="1">#REF!</definedName>
    <definedName name="PSWMergedSavingCell_0_268" hidden="1">#REF!</definedName>
    <definedName name="PSWMergedSavingCell_0_269" hidden="1">#REF!</definedName>
    <definedName name="PSWMergedSavingCell_0_27" hidden="1">#REF!</definedName>
    <definedName name="PSWMergedSavingCell_0_270" hidden="1">#REF!</definedName>
    <definedName name="PSWMergedSavingCell_0_271" hidden="1">#REF!</definedName>
    <definedName name="PSWMergedSavingCell_0_272" hidden="1">#REF!</definedName>
    <definedName name="PSWMergedSavingCell_0_273" hidden="1">#REF!</definedName>
    <definedName name="PSWMergedSavingCell_0_274" hidden="1">#REF!</definedName>
    <definedName name="PSWMergedSavingCell_0_275" hidden="1">#REF!</definedName>
    <definedName name="PSWMergedSavingCell_0_276" hidden="1">#REF!</definedName>
    <definedName name="PSWMergedSavingCell_0_277" hidden="1">#REF!</definedName>
    <definedName name="PSWMergedSavingCell_0_278" hidden="1">#REF!</definedName>
    <definedName name="PSWMergedSavingCell_0_279" hidden="1">#REF!</definedName>
    <definedName name="PSWMergedSavingCell_0_28" hidden="1">#REF!</definedName>
    <definedName name="PSWMergedSavingCell_0_280" hidden="1">#REF!</definedName>
    <definedName name="PSWMergedSavingCell_0_281" hidden="1">#REF!</definedName>
    <definedName name="PSWMergedSavingCell_0_282" hidden="1">#REF!</definedName>
    <definedName name="PSWMergedSavingCell_0_283" hidden="1">#REF!</definedName>
    <definedName name="PSWMergedSavingCell_0_284" hidden="1">#REF!</definedName>
    <definedName name="PSWMergedSavingCell_0_285" hidden="1">#REF!</definedName>
    <definedName name="PSWMergedSavingCell_0_286" hidden="1">#REF!</definedName>
    <definedName name="PSWMergedSavingCell_0_287" hidden="1">#REF!</definedName>
    <definedName name="PSWMergedSavingCell_0_288" hidden="1">#REF!</definedName>
    <definedName name="PSWMergedSavingCell_0_289" hidden="1">#REF!</definedName>
    <definedName name="PSWMergedSavingCell_0_29" hidden="1">#REF!</definedName>
    <definedName name="PSWMergedSavingCell_0_290" hidden="1">#REF!</definedName>
    <definedName name="PSWMergedSavingCell_0_291" hidden="1">#REF!</definedName>
    <definedName name="PSWMergedSavingCell_0_292" hidden="1">#REF!</definedName>
    <definedName name="PSWMergedSavingCell_0_293" hidden="1">#REF!</definedName>
    <definedName name="PSWMergedSavingCell_0_294" hidden="1">#REF!</definedName>
    <definedName name="PSWMergedSavingCell_0_295" hidden="1">#REF!</definedName>
    <definedName name="PSWMergedSavingCell_0_296" hidden="1">#REF!</definedName>
    <definedName name="PSWMergedSavingCell_0_297" hidden="1">#REF!</definedName>
    <definedName name="PSWMergedSavingCell_0_298" hidden="1">#REF!</definedName>
    <definedName name="PSWMergedSavingCell_0_299" hidden="1">#REF!</definedName>
    <definedName name="PSWMergedSavingCell_0_3" hidden="1">#REF!</definedName>
    <definedName name="PSWMergedSavingCell_0_30" hidden="1">#REF!</definedName>
    <definedName name="PSWMergedSavingCell_0_300" hidden="1">#REF!</definedName>
    <definedName name="PSWMergedSavingCell_0_301" hidden="1">#REF!</definedName>
    <definedName name="PSWMergedSavingCell_0_302" hidden="1">#REF!</definedName>
    <definedName name="PSWMergedSavingCell_0_303" hidden="1">#REF!</definedName>
    <definedName name="PSWMergedSavingCell_0_304" hidden="1">#REF!</definedName>
    <definedName name="PSWMergedSavingCell_0_305" hidden="1">#REF!</definedName>
    <definedName name="PSWMergedSavingCell_0_306" hidden="1">#REF!</definedName>
    <definedName name="PSWMergedSavingCell_0_307" hidden="1">#REF!</definedName>
    <definedName name="PSWMergedSavingCell_0_308" hidden="1">#REF!</definedName>
    <definedName name="PSWMergedSavingCell_0_309" hidden="1">#REF!</definedName>
    <definedName name="PSWMergedSavingCell_0_31" hidden="1">#REF!</definedName>
    <definedName name="PSWMergedSavingCell_0_310" hidden="1">#REF!</definedName>
    <definedName name="PSWMergedSavingCell_0_311" hidden="1">#REF!</definedName>
    <definedName name="PSWMergedSavingCell_0_312" hidden="1">#REF!</definedName>
    <definedName name="PSWMergedSavingCell_0_313" hidden="1">#REF!</definedName>
    <definedName name="PSWMergedSavingCell_0_314" hidden="1">#REF!</definedName>
    <definedName name="PSWMergedSavingCell_0_315" hidden="1">#REF!</definedName>
    <definedName name="PSWMergedSavingCell_0_316" hidden="1">#REF!</definedName>
    <definedName name="PSWMergedSavingCell_0_317" hidden="1">#REF!</definedName>
    <definedName name="PSWMergedSavingCell_0_318" hidden="1">#REF!</definedName>
    <definedName name="PSWMergedSavingCell_0_319" hidden="1">#REF!</definedName>
    <definedName name="PSWMergedSavingCell_0_32" hidden="1">#REF!</definedName>
    <definedName name="PSWMergedSavingCell_0_320" hidden="1">#REF!</definedName>
    <definedName name="PSWMergedSavingCell_0_321" hidden="1">#REF!</definedName>
    <definedName name="PSWMergedSavingCell_0_322" hidden="1">#REF!</definedName>
    <definedName name="PSWMergedSavingCell_0_323" hidden="1">#REF!</definedName>
    <definedName name="PSWMergedSavingCell_0_324" hidden="1">#REF!</definedName>
    <definedName name="PSWMergedSavingCell_0_325" hidden="1">#REF!</definedName>
    <definedName name="PSWMergedSavingCell_0_326" hidden="1">#REF!</definedName>
    <definedName name="PSWMergedSavingCell_0_327" hidden="1">#REF!</definedName>
    <definedName name="PSWMergedSavingCell_0_328" hidden="1">#REF!</definedName>
    <definedName name="PSWMergedSavingCell_0_329" hidden="1">#REF!</definedName>
    <definedName name="PSWMergedSavingCell_0_33" hidden="1">#REF!</definedName>
    <definedName name="PSWMergedSavingCell_0_330" hidden="1">#REF!</definedName>
    <definedName name="PSWMergedSavingCell_0_331" hidden="1">#REF!</definedName>
    <definedName name="PSWMergedSavingCell_0_332" hidden="1">#REF!</definedName>
    <definedName name="PSWMergedSavingCell_0_333" hidden="1">#REF!</definedName>
    <definedName name="PSWMergedSavingCell_0_334" hidden="1">#REF!</definedName>
    <definedName name="PSWMergedSavingCell_0_335" hidden="1">#REF!</definedName>
    <definedName name="PSWMergedSavingCell_0_336" hidden="1">#REF!</definedName>
    <definedName name="PSWMergedSavingCell_0_337" hidden="1">#REF!</definedName>
    <definedName name="PSWMergedSavingCell_0_338" hidden="1">#REF!</definedName>
    <definedName name="PSWMergedSavingCell_0_339" hidden="1">#REF!</definedName>
    <definedName name="PSWMergedSavingCell_0_34" hidden="1">#REF!</definedName>
    <definedName name="PSWMergedSavingCell_0_340" hidden="1">#REF!</definedName>
    <definedName name="PSWMergedSavingCell_0_341" hidden="1">#REF!</definedName>
    <definedName name="PSWMergedSavingCell_0_342" hidden="1">#REF!</definedName>
    <definedName name="PSWMergedSavingCell_0_343" hidden="1">#REF!</definedName>
    <definedName name="PSWMergedSavingCell_0_344" hidden="1">#REF!</definedName>
    <definedName name="PSWMergedSavingCell_0_345" hidden="1">#REF!</definedName>
    <definedName name="PSWMergedSavingCell_0_346" hidden="1">#REF!</definedName>
    <definedName name="PSWMergedSavingCell_0_347" hidden="1">#REF!</definedName>
    <definedName name="PSWMergedSavingCell_0_348" hidden="1">#REF!</definedName>
    <definedName name="PSWMergedSavingCell_0_349" hidden="1">#REF!</definedName>
    <definedName name="PSWMergedSavingCell_0_35" hidden="1">#REF!</definedName>
    <definedName name="PSWMergedSavingCell_0_350" hidden="1">#REF!</definedName>
    <definedName name="PSWMergedSavingCell_0_351" hidden="1">#REF!</definedName>
    <definedName name="PSWMergedSavingCell_0_352" hidden="1">#REF!</definedName>
    <definedName name="PSWMergedSavingCell_0_353" hidden="1">#REF!</definedName>
    <definedName name="PSWMergedSavingCell_0_354" hidden="1">#REF!</definedName>
    <definedName name="PSWMergedSavingCell_0_355" hidden="1">#REF!</definedName>
    <definedName name="PSWMergedSavingCell_0_356" hidden="1">#REF!</definedName>
    <definedName name="PSWMergedSavingCell_0_357" hidden="1">#REF!</definedName>
    <definedName name="PSWMergedSavingCell_0_358" hidden="1">#REF!</definedName>
    <definedName name="PSWMergedSavingCell_0_359" hidden="1">#REF!</definedName>
    <definedName name="PSWMergedSavingCell_0_36" hidden="1">#REF!</definedName>
    <definedName name="PSWMergedSavingCell_0_360" hidden="1">#REF!</definedName>
    <definedName name="PSWMergedSavingCell_0_361" hidden="1">#REF!</definedName>
    <definedName name="PSWMergedSavingCell_0_362" hidden="1">#REF!</definedName>
    <definedName name="PSWMergedSavingCell_0_363" hidden="1">#REF!</definedName>
    <definedName name="PSWMergedSavingCell_0_364" hidden="1">#REF!</definedName>
    <definedName name="PSWMergedSavingCell_0_365" hidden="1">#REF!</definedName>
    <definedName name="PSWMergedSavingCell_0_366" hidden="1">#REF!</definedName>
    <definedName name="PSWMergedSavingCell_0_367" hidden="1">#REF!</definedName>
    <definedName name="PSWMergedSavingCell_0_368" hidden="1">#REF!</definedName>
    <definedName name="PSWMergedSavingCell_0_369" hidden="1">#REF!</definedName>
    <definedName name="PSWMergedSavingCell_0_37" hidden="1">#REF!</definedName>
    <definedName name="PSWMergedSavingCell_0_370" hidden="1">#REF!</definedName>
    <definedName name="PSWMergedSavingCell_0_371" hidden="1">#REF!</definedName>
    <definedName name="PSWMergedSavingCell_0_372" hidden="1">#REF!</definedName>
    <definedName name="PSWMergedSavingCell_0_373" hidden="1">#REF!</definedName>
    <definedName name="PSWMergedSavingCell_0_374" hidden="1">#REF!</definedName>
    <definedName name="PSWMergedSavingCell_0_375" hidden="1">#REF!</definedName>
    <definedName name="PSWMergedSavingCell_0_376" hidden="1">#REF!</definedName>
    <definedName name="PSWMergedSavingCell_0_377" hidden="1">#REF!</definedName>
    <definedName name="PSWMergedSavingCell_0_378" hidden="1">#REF!</definedName>
    <definedName name="PSWMergedSavingCell_0_379" hidden="1">#REF!</definedName>
    <definedName name="PSWMergedSavingCell_0_38" hidden="1">#REF!</definedName>
    <definedName name="PSWMergedSavingCell_0_380" hidden="1">#REF!</definedName>
    <definedName name="PSWMergedSavingCell_0_381" hidden="1">#REF!</definedName>
    <definedName name="PSWMergedSavingCell_0_382" hidden="1">#REF!</definedName>
    <definedName name="PSWMergedSavingCell_0_383" hidden="1">#REF!</definedName>
    <definedName name="PSWMergedSavingCell_0_384" hidden="1">#REF!</definedName>
    <definedName name="PSWMergedSavingCell_0_385" hidden="1">#REF!</definedName>
    <definedName name="PSWMergedSavingCell_0_386" hidden="1">#REF!</definedName>
    <definedName name="PSWMergedSavingCell_0_387" hidden="1">#REF!</definedName>
    <definedName name="PSWMergedSavingCell_0_388" hidden="1">#REF!</definedName>
    <definedName name="PSWMergedSavingCell_0_389" hidden="1">#REF!</definedName>
    <definedName name="PSWMergedSavingCell_0_39" hidden="1">#REF!</definedName>
    <definedName name="PSWMergedSavingCell_0_390" hidden="1">#REF!</definedName>
    <definedName name="PSWMergedSavingCell_0_391" hidden="1">#REF!</definedName>
    <definedName name="PSWMergedSavingCell_0_392" hidden="1">#REF!</definedName>
    <definedName name="PSWMergedSavingCell_0_393" hidden="1">#REF!</definedName>
    <definedName name="PSWMergedSavingCell_0_394" hidden="1">#REF!</definedName>
    <definedName name="PSWMergedSavingCell_0_395" hidden="1">#REF!</definedName>
    <definedName name="PSWMergedSavingCell_0_396" hidden="1">#REF!</definedName>
    <definedName name="PSWMergedSavingCell_0_397" hidden="1">#REF!</definedName>
    <definedName name="PSWMergedSavingCell_0_398" hidden="1">#REF!</definedName>
    <definedName name="PSWMergedSavingCell_0_399" hidden="1">#REF!</definedName>
    <definedName name="PSWMergedSavingCell_0_4" hidden="1">#REF!</definedName>
    <definedName name="PSWMergedSavingCell_0_40" hidden="1">#REF!</definedName>
    <definedName name="PSWMergedSavingCell_0_400" hidden="1">#REF!</definedName>
    <definedName name="PSWMergedSavingCell_0_401" hidden="1">#REF!</definedName>
    <definedName name="PSWMergedSavingCell_0_402" hidden="1">#REF!</definedName>
    <definedName name="PSWMergedSavingCell_0_403" hidden="1">#REF!</definedName>
    <definedName name="PSWMergedSavingCell_0_404" hidden="1">#REF!</definedName>
    <definedName name="PSWMergedSavingCell_0_405" hidden="1">#REF!</definedName>
    <definedName name="PSWMergedSavingCell_0_406" hidden="1">#REF!</definedName>
    <definedName name="PSWMergedSavingCell_0_407" hidden="1">#REF!</definedName>
    <definedName name="PSWMergedSavingCell_0_408" hidden="1">#REF!</definedName>
    <definedName name="PSWMergedSavingCell_0_409" hidden="1">#REF!</definedName>
    <definedName name="PSWMergedSavingCell_0_41" hidden="1">#REF!</definedName>
    <definedName name="PSWMergedSavingCell_0_410" hidden="1">#REF!</definedName>
    <definedName name="PSWMergedSavingCell_0_411" hidden="1">#REF!</definedName>
    <definedName name="PSWMergedSavingCell_0_412" hidden="1">#REF!</definedName>
    <definedName name="PSWMergedSavingCell_0_413" hidden="1">#REF!</definedName>
    <definedName name="PSWMergedSavingCell_0_414" hidden="1">#REF!</definedName>
    <definedName name="PSWMergedSavingCell_0_415" hidden="1">#REF!</definedName>
    <definedName name="PSWMergedSavingCell_0_416" hidden="1">#REF!</definedName>
    <definedName name="PSWMergedSavingCell_0_417" hidden="1">#REF!</definedName>
    <definedName name="PSWMergedSavingCell_0_418" hidden="1">#REF!</definedName>
    <definedName name="PSWMergedSavingCell_0_419" hidden="1">#REF!</definedName>
    <definedName name="PSWMergedSavingCell_0_42" hidden="1">#REF!</definedName>
    <definedName name="PSWMergedSavingCell_0_420" hidden="1">#REF!</definedName>
    <definedName name="PSWMergedSavingCell_0_421" hidden="1">#REF!</definedName>
    <definedName name="PSWMergedSavingCell_0_422" hidden="1">#REF!</definedName>
    <definedName name="PSWMergedSavingCell_0_423" hidden="1">#REF!</definedName>
    <definedName name="PSWMergedSavingCell_0_424" hidden="1">#REF!</definedName>
    <definedName name="PSWMergedSavingCell_0_425" hidden="1">#REF!</definedName>
    <definedName name="PSWMergedSavingCell_0_426" hidden="1">#REF!</definedName>
    <definedName name="PSWMergedSavingCell_0_427" hidden="1">#REF!</definedName>
    <definedName name="PSWMergedSavingCell_0_428" hidden="1">#REF!</definedName>
    <definedName name="PSWMergedSavingCell_0_429" hidden="1">#REF!</definedName>
    <definedName name="PSWMergedSavingCell_0_43" hidden="1">#REF!</definedName>
    <definedName name="PSWMergedSavingCell_0_430" hidden="1">#REF!</definedName>
    <definedName name="PSWMergedSavingCell_0_431" hidden="1">#REF!</definedName>
    <definedName name="PSWMergedSavingCell_0_432" hidden="1">#REF!</definedName>
    <definedName name="PSWMergedSavingCell_0_433" hidden="1">#REF!</definedName>
    <definedName name="PSWMergedSavingCell_0_434" hidden="1">#REF!</definedName>
    <definedName name="PSWMergedSavingCell_0_435" hidden="1">#REF!</definedName>
    <definedName name="PSWMergedSavingCell_0_436" hidden="1">#REF!</definedName>
    <definedName name="PSWMergedSavingCell_0_437" hidden="1">#REF!</definedName>
    <definedName name="PSWMergedSavingCell_0_438" hidden="1">#REF!</definedName>
    <definedName name="PSWMergedSavingCell_0_439" hidden="1">#REF!</definedName>
    <definedName name="PSWMergedSavingCell_0_44" hidden="1">#REF!</definedName>
    <definedName name="PSWMergedSavingCell_0_440" hidden="1">#REF!</definedName>
    <definedName name="PSWMergedSavingCell_0_441" hidden="1">#REF!</definedName>
    <definedName name="PSWMergedSavingCell_0_442" hidden="1">#REF!</definedName>
    <definedName name="PSWMergedSavingCell_0_443" hidden="1">#REF!</definedName>
    <definedName name="PSWMergedSavingCell_0_444" hidden="1">#REF!</definedName>
    <definedName name="PSWMergedSavingCell_0_445" hidden="1">#REF!</definedName>
    <definedName name="PSWMergedSavingCell_0_446" hidden="1">#REF!</definedName>
    <definedName name="PSWMergedSavingCell_0_447" hidden="1">#REF!</definedName>
    <definedName name="PSWMergedSavingCell_0_448" hidden="1">#REF!</definedName>
    <definedName name="PSWMergedSavingCell_0_449" hidden="1">#REF!</definedName>
    <definedName name="PSWMergedSavingCell_0_45" hidden="1">#REF!</definedName>
    <definedName name="PSWMergedSavingCell_0_450" hidden="1">#REF!</definedName>
    <definedName name="PSWMergedSavingCell_0_451" hidden="1">#REF!</definedName>
    <definedName name="PSWMergedSavingCell_0_452" hidden="1">#REF!</definedName>
    <definedName name="PSWMergedSavingCell_0_453" hidden="1">#REF!</definedName>
    <definedName name="PSWMergedSavingCell_0_454" hidden="1">#REF!</definedName>
    <definedName name="PSWMergedSavingCell_0_455" hidden="1">#REF!</definedName>
    <definedName name="PSWMergedSavingCell_0_456" hidden="1">#REF!</definedName>
    <definedName name="PSWMergedSavingCell_0_457" hidden="1">#REF!</definedName>
    <definedName name="PSWMergedSavingCell_0_458" hidden="1">#REF!</definedName>
    <definedName name="PSWMergedSavingCell_0_459" hidden="1">#REF!</definedName>
    <definedName name="PSWMergedSavingCell_0_46" hidden="1">#REF!</definedName>
    <definedName name="PSWMergedSavingCell_0_460" hidden="1">#REF!</definedName>
    <definedName name="PSWMergedSavingCell_0_461" hidden="1">#REF!</definedName>
    <definedName name="PSWMergedSavingCell_0_462" hidden="1">#REF!</definedName>
    <definedName name="PSWMergedSavingCell_0_463" hidden="1">#REF!</definedName>
    <definedName name="PSWMergedSavingCell_0_464" hidden="1">#REF!</definedName>
    <definedName name="PSWMergedSavingCell_0_465" hidden="1">#REF!</definedName>
    <definedName name="PSWMergedSavingCell_0_466" hidden="1">#REF!</definedName>
    <definedName name="PSWMergedSavingCell_0_467" hidden="1">#REF!</definedName>
    <definedName name="PSWMergedSavingCell_0_468" hidden="1">#REF!</definedName>
    <definedName name="PSWMergedSavingCell_0_469" hidden="1">#REF!</definedName>
    <definedName name="PSWMergedSavingCell_0_47" hidden="1">#REF!</definedName>
    <definedName name="PSWMergedSavingCell_0_470" hidden="1">#REF!</definedName>
    <definedName name="PSWMergedSavingCell_0_471" hidden="1">#REF!</definedName>
    <definedName name="PSWMergedSavingCell_0_472" hidden="1">#REF!</definedName>
    <definedName name="PSWMergedSavingCell_0_473" hidden="1">#REF!</definedName>
    <definedName name="PSWMergedSavingCell_0_474" hidden="1">#REF!</definedName>
    <definedName name="PSWMergedSavingCell_0_475" hidden="1">#REF!</definedName>
    <definedName name="PSWMergedSavingCell_0_476" hidden="1">#REF!</definedName>
    <definedName name="PSWMergedSavingCell_0_477" hidden="1">#REF!</definedName>
    <definedName name="PSWMergedSavingCell_0_478" hidden="1">#REF!</definedName>
    <definedName name="PSWMergedSavingCell_0_479" hidden="1">#REF!</definedName>
    <definedName name="PSWMergedSavingCell_0_48" hidden="1">#REF!</definedName>
    <definedName name="PSWMergedSavingCell_0_480" hidden="1">#REF!</definedName>
    <definedName name="PSWMergedSavingCell_0_481" hidden="1">#REF!</definedName>
    <definedName name="PSWMergedSavingCell_0_482" hidden="1">#REF!</definedName>
    <definedName name="PSWMergedSavingCell_0_483" hidden="1">#REF!</definedName>
    <definedName name="PSWMergedSavingCell_0_484" hidden="1">#REF!</definedName>
    <definedName name="PSWMergedSavingCell_0_485" hidden="1">#REF!</definedName>
    <definedName name="PSWMergedSavingCell_0_486" hidden="1">#REF!</definedName>
    <definedName name="PSWMergedSavingCell_0_487" hidden="1">#REF!</definedName>
    <definedName name="PSWMergedSavingCell_0_488" hidden="1">#REF!</definedName>
    <definedName name="PSWMergedSavingCell_0_489" hidden="1">#REF!</definedName>
    <definedName name="PSWMergedSavingCell_0_49" hidden="1">#REF!</definedName>
    <definedName name="PSWMergedSavingCell_0_490" hidden="1">#REF!</definedName>
    <definedName name="PSWMergedSavingCell_0_491" hidden="1">#REF!</definedName>
    <definedName name="PSWMergedSavingCell_0_492" hidden="1">#REF!</definedName>
    <definedName name="PSWMergedSavingCell_0_493" hidden="1">#REF!</definedName>
    <definedName name="PSWMergedSavingCell_0_494" hidden="1">#REF!</definedName>
    <definedName name="PSWMergedSavingCell_0_495" hidden="1">#REF!</definedName>
    <definedName name="PSWMergedSavingCell_0_496" hidden="1">#REF!</definedName>
    <definedName name="PSWMergedSavingCell_0_497" hidden="1">#REF!</definedName>
    <definedName name="PSWMergedSavingCell_0_498" hidden="1">#REF!</definedName>
    <definedName name="PSWMergedSavingCell_0_499" hidden="1">#REF!</definedName>
    <definedName name="PSWMergedSavingCell_0_5" hidden="1">#REF!</definedName>
    <definedName name="PSWMergedSavingCell_0_50" hidden="1">#REF!</definedName>
    <definedName name="PSWMergedSavingCell_0_500" hidden="1">#REF!</definedName>
    <definedName name="PSWMergedSavingCell_0_501" hidden="1">#REF!</definedName>
    <definedName name="PSWMergedSavingCell_0_502" hidden="1">#REF!</definedName>
    <definedName name="PSWMergedSavingCell_0_503" hidden="1">#REF!</definedName>
    <definedName name="PSWMergedSavingCell_0_504" hidden="1">#REF!</definedName>
    <definedName name="PSWMergedSavingCell_0_505" hidden="1">#REF!</definedName>
    <definedName name="PSWMergedSavingCell_0_506" hidden="1">#REF!</definedName>
    <definedName name="PSWMergedSavingCell_0_507" hidden="1">#REF!</definedName>
    <definedName name="PSWMergedSavingCell_0_508" hidden="1">#REF!</definedName>
    <definedName name="PSWMergedSavingCell_0_509" hidden="1">#REF!</definedName>
    <definedName name="PSWMergedSavingCell_0_51" hidden="1">#REF!</definedName>
    <definedName name="PSWMergedSavingCell_0_510" hidden="1">#REF!</definedName>
    <definedName name="PSWMergedSavingCell_0_511" hidden="1">#REF!</definedName>
    <definedName name="PSWMergedSavingCell_0_512" hidden="1">#REF!</definedName>
    <definedName name="PSWMergedSavingCell_0_513" hidden="1">#REF!</definedName>
    <definedName name="PSWMergedSavingCell_0_514" hidden="1">#REF!</definedName>
    <definedName name="PSWMergedSavingCell_0_515" hidden="1">#REF!</definedName>
    <definedName name="PSWMergedSavingCell_0_516" hidden="1">#REF!</definedName>
    <definedName name="PSWMergedSavingCell_0_517" hidden="1">#REF!</definedName>
    <definedName name="PSWMergedSavingCell_0_518" hidden="1">#REF!</definedName>
    <definedName name="PSWMergedSavingCell_0_519" hidden="1">#REF!</definedName>
    <definedName name="PSWMergedSavingCell_0_52" hidden="1">#REF!</definedName>
    <definedName name="PSWMergedSavingCell_0_520" hidden="1">#REF!</definedName>
    <definedName name="PSWMergedSavingCell_0_521" hidden="1">#REF!</definedName>
    <definedName name="PSWMergedSavingCell_0_522" hidden="1">#REF!</definedName>
    <definedName name="PSWMergedSavingCell_0_523" hidden="1">#REF!</definedName>
    <definedName name="PSWMergedSavingCell_0_524" hidden="1">#REF!</definedName>
    <definedName name="PSWMergedSavingCell_0_525" hidden="1">#REF!</definedName>
    <definedName name="PSWMergedSavingCell_0_526" hidden="1">#REF!</definedName>
    <definedName name="PSWMergedSavingCell_0_527" hidden="1">#REF!</definedName>
    <definedName name="PSWMergedSavingCell_0_528" hidden="1">#REF!</definedName>
    <definedName name="PSWMergedSavingCell_0_529" hidden="1">#REF!</definedName>
    <definedName name="PSWMergedSavingCell_0_53" hidden="1">#REF!</definedName>
    <definedName name="PSWMergedSavingCell_0_530" hidden="1">#REF!</definedName>
    <definedName name="PSWMergedSavingCell_0_531" hidden="1">#REF!</definedName>
    <definedName name="PSWMergedSavingCell_0_532" hidden="1">#REF!</definedName>
    <definedName name="PSWMergedSavingCell_0_533" hidden="1">#REF!</definedName>
    <definedName name="PSWMergedSavingCell_0_534" hidden="1">#REF!</definedName>
    <definedName name="PSWMergedSavingCell_0_535" hidden="1">#REF!</definedName>
    <definedName name="PSWMergedSavingCell_0_536" hidden="1">#REF!</definedName>
    <definedName name="PSWMergedSavingCell_0_537" hidden="1">#REF!</definedName>
    <definedName name="PSWMergedSavingCell_0_538" hidden="1">#REF!</definedName>
    <definedName name="PSWMergedSavingCell_0_539" hidden="1">#REF!</definedName>
    <definedName name="PSWMergedSavingCell_0_54" hidden="1">#REF!</definedName>
    <definedName name="PSWMergedSavingCell_0_540" hidden="1">#REF!</definedName>
    <definedName name="PSWMergedSavingCell_0_541" hidden="1">#REF!</definedName>
    <definedName name="PSWMergedSavingCell_0_542" hidden="1">#REF!</definedName>
    <definedName name="PSWMergedSavingCell_0_543" hidden="1">#REF!</definedName>
    <definedName name="PSWMergedSavingCell_0_544" hidden="1">#REF!</definedName>
    <definedName name="PSWMergedSavingCell_0_545" hidden="1">#REF!</definedName>
    <definedName name="PSWMergedSavingCell_0_546" hidden="1">#REF!</definedName>
    <definedName name="PSWMergedSavingCell_0_547" hidden="1">#REF!</definedName>
    <definedName name="PSWMergedSavingCell_0_548" hidden="1">#REF!</definedName>
    <definedName name="PSWMergedSavingCell_0_549" hidden="1">#REF!</definedName>
    <definedName name="PSWMergedSavingCell_0_55" hidden="1">#REF!</definedName>
    <definedName name="PSWMergedSavingCell_0_550" hidden="1">#REF!</definedName>
    <definedName name="PSWMergedSavingCell_0_551" hidden="1">#REF!</definedName>
    <definedName name="PSWMergedSavingCell_0_552" hidden="1">#REF!</definedName>
    <definedName name="PSWMergedSavingCell_0_553" hidden="1">#REF!</definedName>
    <definedName name="PSWMergedSavingCell_0_554" hidden="1">#REF!</definedName>
    <definedName name="PSWMergedSavingCell_0_555" hidden="1">#REF!</definedName>
    <definedName name="PSWMergedSavingCell_0_556" hidden="1">#REF!</definedName>
    <definedName name="PSWMergedSavingCell_0_557" hidden="1">#REF!</definedName>
    <definedName name="PSWMergedSavingCell_0_558" hidden="1">#REF!</definedName>
    <definedName name="PSWMergedSavingCell_0_559" hidden="1">#REF!</definedName>
    <definedName name="PSWMergedSavingCell_0_56" hidden="1">#REF!</definedName>
    <definedName name="PSWMergedSavingCell_0_560" hidden="1">#REF!</definedName>
    <definedName name="PSWMergedSavingCell_0_561" hidden="1">#REF!</definedName>
    <definedName name="PSWMergedSavingCell_0_562" hidden="1">#REF!</definedName>
    <definedName name="PSWMergedSavingCell_0_563" hidden="1">#REF!</definedName>
    <definedName name="PSWMergedSavingCell_0_564" hidden="1">#REF!</definedName>
    <definedName name="PSWMergedSavingCell_0_565" hidden="1">#REF!</definedName>
    <definedName name="PSWMergedSavingCell_0_566" hidden="1">#REF!</definedName>
    <definedName name="PSWMergedSavingCell_0_567" hidden="1">#REF!</definedName>
    <definedName name="PSWMergedSavingCell_0_568" hidden="1">#REF!</definedName>
    <definedName name="PSWMergedSavingCell_0_569" hidden="1">#REF!</definedName>
    <definedName name="PSWMergedSavingCell_0_57" hidden="1">#REF!</definedName>
    <definedName name="PSWMergedSavingCell_0_570" hidden="1">#REF!</definedName>
    <definedName name="PSWMergedSavingCell_0_571" hidden="1">#REF!</definedName>
    <definedName name="PSWMergedSavingCell_0_572" hidden="1">#REF!</definedName>
    <definedName name="PSWMergedSavingCell_0_573" hidden="1">#REF!</definedName>
    <definedName name="PSWMergedSavingCell_0_574" hidden="1">#REF!</definedName>
    <definedName name="PSWMergedSavingCell_0_575" hidden="1">#REF!</definedName>
    <definedName name="PSWMergedSavingCell_0_576" hidden="1">#REF!</definedName>
    <definedName name="PSWMergedSavingCell_0_577" hidden="1">#REF!</definedName>
    <definedName name="PSWMergedSavingCell_0_578" hidden="1">#REF!</definedName>
    <definedName name="PSWMergedSavingCell_0_579" hidden="1">#REF!</definedName>
    <definedName name="PSWMergedSavingCell_0_58" hidden="1">#REF!</definedName>
    <definedName name="PSWMergedSavingCell_0_580" hidden="1">#REF!</definedName>
    <definedName name="PSWMergedSavingCell_0_581" hidden="1">#REF!</definedName>
    <definedName name="PSWMergedSavingCell_0_582" hidden="1">#REF!</definedName>
    <definedName name="PSWMergedSavingCell_0_583" hidden="1">#REF!</definedName>
    <definedName name="PSWMergedSavingCell_0_584" hidden="1">#REF!</definedName>
    <definedName name="PSWMergedSavingCell_0_59" hidden="1">#REF!</definedName>
    <definedName name="PSWMergedSavingCell_0_6" hidden="1">#REF!</definedName>
    <definedName name="PSWMergedSavingCell_0_60" hidden="1">#REF!</definedName>
    <definedName name="PSWMergedSavingCell_0_61" hidden="1">#REF!</definedName>
    <definedName name="PSWMergedSavingCell_0_62" hidden="1">#REF!</definedName>
    <definedName name="PSWMergedSavingCell_0_63" hidden="1">#REF!</definedName>
    <definedName name="PSWMergedSavingCell_0_64" hidden="1">#REF!</definedName>
    <definedName name="PSWMergedSavingCell_0_65" hidden="1">#REF!</definedName>
    <definedName name="PSWMergedSavingCell_0_66" hidden="1">#REF!</definedName>
    <definedName name="PSWMergedSavingCell_0_67" hidden="1">#REF!</definedName>
    <definedName name="PSWMergedSavingCell_0_68" hidden="1">#REF!</definedName>
    <definedName name="PSWMergedSavingCell_0_69" hidden="1">#REF!</definedName>
    <definedName name="PSWMergedSavingCell_0_7" hidden="1">#REF!</definedName>
    <definedName name="PSWMergedSavingCell_0_70" hidden="1">#REF!</definedName>
    <definedName name="PSWMergedSavingCell_0_71" hidden="1">#REF!</definedName>
    <definedName name="PSWMergedSavingCell_0_72" hidden="1">#REF!</definedName>
    <definedName name="PSWMergedSavingCell_0_73" hidden="1">#REF!</definedName>
    <definedName name="PSWMergedSavingCell_0_74" hidden="1">#REF!</definedName>
    <definedName name="PSWMergedSavingCell_0_75" hidden="1">#REF!</definedName>
    <definedName name="PSWMergedSavingCell_0_76" hidden="1">#REF!</definedName>
    <definedName name="PSWMergedSavingCell_0_77" hidden="1">#REF!</definedName>
    <definedName name="PSWMergedSavingCell_0_78" hidden="1">#REF!</definedName>
    <definedName name="PSWMergedSavingCell_0_79" hidden="1">#REF!</definedName>
    <definedName name="PSWMergedSavingCell_0_8" hidden="1">#REF!</definedName>
    <definedName name="PSWMergedSavingCell_0_80" hidden="1">#REF!</definedName>
    <definedName name="PSWMergedSavingCell_0_81" hidden="1">#REF!</definedName>
    <definedName name="PSWMergedSavingCell_0_82" hidden="1">#REF!</definedName>
    <definedName name="PSWMergedSavingCell_0_83" hidden="1">#REF!</definedName>
    <definedName name="PSWMergedSavingCell_0_84" hidden="1">#REF!</definedName>
    <definedName name="PSWMergedSavingCell_0_85" hidden="1">#REF!</definedName>
    <definedName name="PSWMergedSavingCell_0_86" hidden="1">#REF!</definedName>
    <definedName name="PSWMergedSavingCell_0_87" hidden="1">#REF!</definedName>
    <definedName name="PSWMergedSavingCell_0_88" hidden="1">#REF!</definedName>
    <definedName name="PSWMergedSavingCell_0_89" hidden="1">#REF!</definedName>
    <definedName name="PSWMergedSavingCell_0_9" hidden="1">#REF!</definedName>
    <definedName name="PSWMergedSavingCell_0_90" hidden="1">#REF!</definedName>
    <definedName name="PSWMergedSavingCell_0_91" hidden="1">#REF!</definedName>
    <definedName name="PSWMergedSavingCell_0_92" hidden="1">#REF!</definedName>
    <definedName name="PSWMergedSavingCell_0_93" hidden="1">#REF!</definedName>
    <definedName name="PSWMergedSavingCell_0_94" hidden="1">#REF!</definedName>
    <definedName name="PSWMergedSavingCell_0_95" hidden="1">#REF!</definedName>
    <definedName name="PSWMergedSavingCell_0_96" hidden="1">#REF!</definedName>
    <definedName name="PSWMergedSavingCell_0_97" hidden="1">#REF!</definedName>
    <definedName name="PSWMergedSavingCell_0_98" hidden="1">#REF!</definedName>
    <definedName name="PSWMergedSavingCell_0_99" hidden="1">#REF!</definedName>
    <definedName name="PSWMergedSavingCells_0" hidden="1">#REF!</definedName>
    <definedName name="PSWOutput_0" hidden="1">#REF!</definedName>
    <definedName name="PSWSavingCell_0" hidden="1">#REF!</definedName>
    <definedName name="PSWSeries_0_0_Labels" hidden="1">#REF!</definedName>
    <definedName name="PSWSeries_0_0_Values" hidden="1">#REF!</definedName>
    <definedName name="PSWSeries_0_1_Labels" hidden="1">#REF!</definedName>
    <definedName name="PSWSeries_0_1_Values" hidden="1">#REF!</definedName>
    <definedName name="PSWSeries_1_0_Labels" hidden="1">#REF!</definedName>
    <definedName name="PSWSeries_1_0_Values" hidden="1">#REF!</definedName>
    <definedName name="PSWSeries_1_1_Labels" hidden="1">#REF!</definedName>
    <definedName name="PSWSeries_1_1_Values" hidden="1">#REF!</definedName>
    <definedName name="PSWSeries_1_2_Labels" hidden="1">#REF!</definedName>
    <definedName name="PSWSeries_1_2_Values" hidden="1">#REF!</definedName>
    <definedName name="PSWSeries_1_3_Labels" hidden="1">#REF!</definedName>
    <definedName name="PSWSeries_1_3_Values" hidden="1">#REF!</definedName>
    <definedName name="puma" hidden="1">[15]gamybaK!#REF!</definedName>
    <definedName name="rrrrrrrrrrr" hidden="1">[10]gamybaK!#REF!</definedName>
    <definedName name="sarasas">[16]B_Skaiciavimai_2!$C$3:$O$30</definedName>
    <definedName name="SIS026_D_ESAplinkosaugosReikalavimu">#REF!</definedName>
    <definedName name="SIS026_D_ISVISO">#REF!</definedName>
    <definedName name="SIS026_D_KitosReguliuojamosVeiklos">#REF!</definedName>
    <definedName name="SIS026_D_MazmeninioAptarnavimoVerslo">#REF!</definedName>
    <definedName name="SIS026_D_Nepaskirstyta">#REF!</definedName>
    <definedName name="SIS026_D_NereguliuojamosVeiklosVerslo">#REF!</definedName>
    <definedName name="SIS026_D_PajamosUzPaslaugos">#REF!</definedName>
    <definedName name="SIS026_D_PajamuPerLaikotarpi">#REF!</definedName>
    <definedName name="SIS026_D_PaslaugaProduktasGamybos1">#REF!</definedName>
    <definedName name="SIS026_D_PaslaugaProduktasGamybos2">#REF!</definedName>
    <definedName name="SIS026_D_PaslaugaProduktasIgyvendinimo">#REF!</definedName>
    <definedName name="SIS026_D_PaslaugaProduktasKitosReguliuojamos1">#REF!</definedName>
    <definedName name="SIS026_D_PaslaugaProduktasKitosReguliuojamos2">#REF!</definedName>
    <definedName name="SIS026_D_PaslaugaProduktasMazmeninio">#REF!</definedName>
    <definedName name="SIS026_D_PaslaugaProduktasNereguliuojamos1">#REF!</definedName>
    <definedName name="SIS026_D_PaslaugaProduktasNereguliuojamos2">#REF!</definedName>
    <definedName name="SIS026_D_PaslaugaProduktasPerdavimo1">#REF!</definedName>
    <definedName name="SIS026_D_PaslaugaProduktasPerdavimo2">#REF!</definedName>
    <definedName name="SIS026_D_PaslaugaProduktasPrieziuros1">#REF!</definedName>
    <definedName name="SIS026_D_PaslaugaProduktasPrieziuros2">#REF!</definedName>
    <definedName name="SIS026_D_PaslaugaProduktasTiekimo1">#REF!</definedName>
    <definedName name="SIS026_D_PaslaugaProduktasTiekimo2">#REF!</definedName>
    <definedName name="SIS026_D_PriskirtuSanauduSuma">#REF!</definedName>
    <definedName name="SIS026_D_SanaudosPaslaugosprodukto">#REF!</definedName>
    <definedName name="SIS026_D_SandoriaiTarpVV">#REF!</definedName>
    <definedName name="SIS026_D_SuteiktaparduotaPaslaugu">#REF!</definedName>
    <definedName name="SIS026_F_PajamosUzPaslaugosISVISO">#REF!</definedName>
    <definedName name="SIS026_F_PajamosUzPaslaugosNepaskirstyta">#REF!</definedName>
    <definedName name="SIS026_F_PajamosUzPaslaugosPaslaugaProduktasGamybos1">#REF!</definedName>
    <definedName name="SIS026_F_PajamosUzPaslaugosPaslaugaProduktasGamybos2">#REF!</definedName>
    <definedName name="SIS026_F_PajamosUzPaslaugosPaslaugaProduktasIgyvendinimo">#REF!</definedName>
    <definedName name="SIS026_F_PajamosUzPaslaugosPaslaugaProduktasKitosReguliuojamos1">#REF!</definedName>
    <definedName name="SIS026_F_PajamosUzPaslaugosPaslaugaProduktasKitosReguliuojamos2">#REF!</definedName>
    <definedName name="SIS026_F_PajamosUzPaslaugosPaslaugaProduktasMazmeninio">#REF!</definedName>
    <definedName name="SIS026_F_PajamosUzPaslaugosPaslaugaProduktasNereguliuojamos1">#REF!</definedName>
    <definedName name="SIS026_F_PajamosUzPaslaugosPaslaugaProduktasNereguliuojamos2">#REF!</definedName>
    <definedName name="SIS026_F_PajamosUzPaslaugosPaslaugaProduktasPerdavimo1">#REF!</definedName>
    <definedName name="SIS026_F_PajamosUzPaslaugosPaslaugaProduktasPerdavimo2">#REF!</definedName>
    <definedName name="SIS026_F_PajamosUzPaslaugosPaslaugaProduktasPrieziuros1">#REF!</definedName>
    <definedName name="SIS026_F_PajamosUzPaslaugosPaslaugaProduktasPrieziuros2">#REF!</definedName>
    <definedName name="SIS026_F_PajamosUzPaslaugosPaslaugaProduktasTiekimo1">#REF!</definedName>
    <definedName name="SIS026_F_PajamosUzPaslaugosPaslaugaProduktasTiekimo2">#REF!</definedName>
    <definedName name="SIS026_F_PajamosUzPaslaugosSandoriaiTarpVV">#REF!</definedName>
    <definedName name="SIS026_F_PajamuPerLaikotarpiISVISO">#REF!</definedName>
    <definedName name="SIS026_F_PajamuPerLaikotarpiNepaskirstyta">#REF!</definedName>
    <definedName name="SIS026_F_PajamuPerLaikotarpiPaslaugaProduktasGamybos1">#REF!</definedName>
    <definedName name="SIS026_F_PajamuPerLaikotarpiPaslaugaProduktasGamybos2">#REF!</definedName>
    <definedName name="SIS026_F_PajamuPerLaikotarpiPaslaugaProduktasIgyvendinimo">#REF!</definedName>
    <definedName name="SIS026_F_PajamuPerLaikotarpiPaslaugaProduktasKitosReguliuojamos1">#REF!</definedName>
    <definedName name="SIS026_F_PajamuPerLaikotarpiPaslaugaProduktasKitosReguliuojamos2">#REF!</definedName>
    <definedName name="SIS026_F_PajamuPerLaikotarpiPaslaugaProduktasMazmeninio">#REF!</definedName>
    <definedName name="SIS026_F_PajamuPerLaikotarpiPaslaugaProduktasNereguliuojamos1">#REF!</definedName>
    <definedName name="SIS026_F_PajamuPerLaikotarpiPaslaugaProduktasNereguliuojamos2">#REF!</definedName>
    <definedName name="SIS026_F_PajamuPerLaikotarpiPaslaugaProduktasPerdavimo1">#REF!</definedName>
    <definedName name="SIS026_F_PajamuPerLaikotarpiPaslaugaProduktasPerdavimo2">#REF!</definedName>
    <definedName name="SIS026_F_PajamuPerLaikotarpiPaslaugaProduktasPrieziuros1">#REF!</definedName>
    <definedName name="SIS026_F_PajamuPerLaikotarpiPaslaugaProduktasPrieziuros2">#REF!</definedName>
    <definedName name="SIS026_F_PajamuPerLaikotarpiPaslaugaProduktasTiekimo1">#REF!</definedName>
    <definedName name="SIS026_F_PajamuPerLaikotarpiPaslaugaProduktasTiekimo2">#REF!</definedName>
    <definedName name="SIS026_F_PajamuPerLaikotarpiSandoriaiTarpVV">#REF!</definedName>
    <definedName name="SIS026_F_PriskirtuSanauduSumaISVISO">#REF!</definedName>
    <definedName name="SIS026_F_PriskirtuSanauduSumaNepaskirstyta">#REF!</definedName>
    <definedName name="SIS026_F_PriskirtuSanauduSumaPaslaugaProduktasGamybos1">#REF!</definedName>
    <definedName name="SIS026_F_PriskirtuSanauduSumaPaslaugaProduktasGamybos2">#REF!</definedName>
    <definedName name="SIS026_F_PriskirtuSanauduSumaPaslaugaProduktasIgyvendinimo">#REF!</definedName>
    <definedName name="SIS026_F_PriskirtuSanauduSumaPaslaugaProduktasKitosReguliuojamos1">#REF!</definedName>
    <definedName name="SIS026_F_PriskirtuSanauduSumaPaslaugaProduktasKitosReguliuojamos2">#REF!</definedName>
    <definedName name="SIS026_F_PriskirtuSanauduSumaPaslaugaProduktasMazmeninio">#REF!</definedName>
    <definedName name="SIS026_F_PriskirtuSanauduSumaPaslaugaProduktasNereguliuojamos1">#REF!</definedName>
    <definedName name="SIS026_F_PriskirtuSanauduSumaPaslaugaProduktasNereguliuojamos2">#REF!</definedName>
    <definedName name="SIS026_F_PriskirtuSanauduSumaPaslaugaProduktasPerdavimo1">#REF!</definedName>
    <definedName name="SIS026_F_PriskirtuSanauduSumaPaslaugaProduktasPerdavimo2">#REF!</definedName>
    <definedName name="SIS026_F_PriskirtuSanauduSumaPaslaugaProduktasPrieziuros1">#REF!</definedName>
    <definedName name="SIS026_F_PriskirtuSanauduSumaPaslaugaProduktasPrieziuros2">#REF!</definedName>
    <definedName name="SIS026_F_PriskirtuSanauduSumaPaslaugaProduktasTiekimo1">#REF!</definedName>
    <definedName name="SIS026_F_PriskirtuSanauduSumaPaslaugaProduktasTiekimo2">#REF!</definedName>
    <definedName name="SIS026_F_PriskirtuSanauduSumaSandoriaiTarpVV">#REF!</definedName>
    <definedName name="SIS026_F_SanaudosPaslaugosproduktoISVISO">#REF!</definedName>
    <definedName name="SIS026_F_SanaudosPaslaugosproduktoNepaskirstyta">#REF!</definedName>
    <definedName name="SIS026_F_SanaudosPaslaugosproduktoPaslaugaProduktasGamybos1">#REF!</definedName>
    <definedName name="SIS026_F_SanaudosPaslaugosproduktoPaslaugaProduktasGamybos2">#REF!</definedName>
    <definedName name="SIS026_F_SanaudosPaslaugosproduktoPaslaugaProduktasIgyvendinimo">#REF!</definedName>
    <definedName name="SIS026_F_SanaudosPaslaugosproduktoPaslaugaProduktasKitosReguliuojamos1">#REF!</definedName>
    <definedName name="SIS026_F_SanaudosPaslaugosproduktoPaslaugaProduktasKitosReguliuojamos2">#REF!</definedName>
    <definedName name="SIS026_F_SanaudosPaslaugosproduktoPaslaugaProduktasMazmeninio">#REF!</definedName>
    <definedName name="SIS026_F_SanaudosPaslaugosproduktoPaslaugaProduktasNereguliuojamos1">#REF!</definedName>
    <definedName name="SIS026_F_SanaudosPaslaugosproduktoPaslaugaProduktasNereguliuojamos2">#REF!</definedName>
    <definedName name="SIS026_F_SanaudosPaslaugosproduktoPaslaugaProduktasPerdavimo1">#REF!</definedName>
    <definedName name="SIS026_F_SanaudosPaslaugosproduktoPaslaugaProduktasPerdavimo2">#REF!</definedName>
    <definedName name="SIS026_F_SanaudosPaslaugosproduktoPaslaugaProduktasPrieziuros1">#REF!</definedName>
    <definedName name="SIS026_F_SanaudosPaslaugosproduktoPaslaugaProduktasPrieziuros2">#REF!</definedName>
    <definedName name="SIS026_F_SanaudosPaslaugosproduktoPaslaugaProduktasTiekimo1">#REF!</definedName>
    <definedName name="SIS026_F_SanaudosPaslaugosproduktoPaslaugaProduktasTiekimo2">#REF!</definedName>
    <definedName name="SIS026_F_SanaudosPaslaugosproduktoSandoriaiTarpVV">#REF!</definedName>
    <definedName name="SIS026_F_SuteiktaparduotaPaslauguISVISO">#REF!</definedName>
    <definedName name="SIS026_F_SuteiktaparduotaPaslauguNepaskirstyta">#REF!</definedName>
    <definedName name="SIS026_F_SuteiktaparduotaPaslauguPaslaugaProduktasGamybos1">#REF!</definedName>
    <definedName name="SIS026_F_SuteiktaparduotaPaslauguPaslaugaProduktasGamybos2">#REF!</definedName>
    <definedName name="SIS026_F_SuteiktaparduotaPaslauguPaslaugaProduktasIgyvendinimo">#REF!</definedName>
    <definedName name="SIS026_F_SuteiktaparduotaPaslauguPaslaugaProduktasKitosReguliuojamos1">#REF!</definedName>
    <definedName name="SIS026_F_SuteiktaparduotaPaslauguPaslaugaProduktasKitosReguliuojamos2">#REF!</definedName>
    <definedName name="SIS026_F_SuteiktaparduotaPaslauguPaslaugaProduktasMazmeninio">#REF!</definedName>
    <definedName name="SIS026_F_SuteiktaparduotaPaslauguPaslaugaProduktasNereguliuojamos1">#REF!</definedName>
    <definedName name="SIS026_F_SuteiktaparduotaPaslauguPaslaugaProduktasNereguliuojamos2">#REF!</definedName>
    <definedName name="SIS026_F_SuteiktaparduotaPaslauguPaslaugaProduktasPerdavimo1">#REF!</definedName>
    <definedName name="SIS026_F_SuteiktaparduotaPaslauguPaslaugaProduktasPerdavimo2">#REF!</definedName>
    <definedName name="SIS026_F_SuteiktaparduotaPaslauguPaslaugaProduktasPrieziuros1">#REF!</definedName>
    <definedName name="SIS026_F_SuteiktaparduotaPaslauguPaslaugaProduktasPrieziuros2">#REF!</definedName>
    <definedName name="SIS026_F_SuteiktaparduotaPaslauguPaslaugaProduktasTiekimo1">#REF!</definedName>
    <definedName name="SIS026_F_SuteiktaparduotaPaslauguPaslaugaProduktasTiekimo2">#REF!</definedName>
    <definedName name="SIS026_F_SuteiktaparduotaPaslauguSandoriaiTarpVV">#REF!</definedName>
    <definedName name="SIS055_D_Kitosadministr1">'[17]Forma 2'!$C$134</definedName>
    <definedName name="SIS055_D_Kitosadministr2">'[17]Forma 2'!$C$135</definedName>
    <definedName name="SIS055_D_Kitosadministr3">'[17]Forma 2'!$C$136</definedName>
    <definedName name="SIS055_D_Kitoseinamojor1">'[17]Forma 2'!$C$93</definedName>
    <definedName name="SIS055_D_Kitoseinamojor2">'[17]Forma 2'!$C$94</definedName>
    <definedName name="SIS055_D_Kitoseinamojor3">'[17]Forma 2'!$C$95</definedName>
    <definedName name="SIS055_D_Kitoseinamojor4">'[17]Forma 2'!$C$96</definedName>
    <definedName name="SIS055_D_Kitoseinamojor5">'[17]Forma 2'!$C$97</definedName>
    <definedName name="SIS055_D_Kitosfinansine1">'[17]Forma 2'!$C$122</definedName>
    <definedName name="SIS055_D_Kitosfinansine2">'[17]Forma 2'!$C$123</definedName>
    <definedName name="SIS055_D_Kitoskintamosi2">'[17]Forma 2'!$C$41</definedName>
    <definedName name="SIS055_D_Kitoskintamosi3">'[17]Forma 2'!$C$42</definedName>
    <definedName name="SIS055_D_Kitoskurorusie1">'[17]Forma 2'!$C$19</definedName>
    <definedName name="SIS055_D_Kitoskurorusie2">'[17]Forma 2'!$C$20</definedName>
    <definedName name="SIS055_D_Kitoskurorusie3">'[17]Forma 2'!$C$21</definedName>
    <definedName name="SIS055_D_Kitoskurorusie4">'[17]Forma 2'!$C$22</definedName>
    <definedName name="SIS055_D_Kitospastovios2">'[17]Forma 2'!$C$165</definedName>
    <definedName name="SIS055_D_Kitospastovios3">'[17]Forma 2'!$C$166</definedName>
    <definedName name="SIS055_D_Kitosrinkodaro1">'[17]Forma 2'!$C$146</definedName>
    <definedName name="SIS055_D_Kitosrinkodaro2">'[17]Forma 2'!$C$147</definedName>
    <definedName name="SIS055_D_Kitossanaudoss1">'[17]Forma 2'!$C$14</definedName>
    <definedName name="SIS055_D_Kitossanaudoss2">'[17]Forma 2'!$C$23</definedName>
    <definedName name="SIS055_D_Kitossanaudoss3">'[17]Forma 2'!$C$26</definedName>
    <definedName name="SIS055_D_Kitossanaudoss4">'[17]Forma 2'!$C$30</definedName>
    <definedName name="SIS055_D_Kitossanaudoss5">'[17]Forma 2'!$C$33</definedName>
    <definedName name="SIS055_D_Kitossanaudoss6">'[17]Forma 2'!$C$34</definedName>
    <definedName name="SIS055_D_Kitossanaudoss7">'[17]Forma 2'!$C$150</definedName>
    <definedName name="SIS055_D_Kitossupersona1">'[17]Forma 2'!$C$106</definedName>
    <definedName name="SIS055_D_Kitossupersona2">'[17]Forma 2'!$C$107</definedName>
    <definedName name="SIS055_D_Kitossupersona3">'[17]Forma 2'!$C$108</definedName>
    <definedName name="SIS055_D_Kitossupersona4">'[17]Forma 2'!$C$109</definedName>
    <definedName name="SIS055_D_Kitumokesciuva1">'[17]Forma 2'!$C$117</definedName>
    <definedName name="SIS055_F_Administracine1Eur2">'[17]Forma 2'!$I$56</definedName>
    <definedName name="SIS055_F_Administracine2Eur2">'[17]Forma 2'!$I$124</definedName>
    <definedName name="SIS055_F_Apyvartiniutar1Eur2">'[17]Forma 2'!$I$31</definedName>
    <definedName name="SIS055_F_Apyvartiniutar2Eur2">'[17]Forma 2'!$I$32</definedName>
    <definedName name="SIS055_F_Aplinkostarsos1Eur2">'[17]Forma 2'!$I$113</definedName>
    <definedName name="SIS055_F_Apsauginiaiird1Eur2">'[17]Forma 2'!$I$104</definedName>
    <definedName name="SIS055_F_Atsiskaitomuju1Eur2">'[17]Forma 2'!$I$82</definedName>
    <definedName name="SIS055_F_Auditofinansin1Eur2">'[17]Forma 2'!$I$154</definedName>
    <definedName name="SIS055_F_Auditokitosana1Eur2">'[17]Forma 2'!$I$156</definedName>
    <definedName name="SIS055_F_Auditoreguliuo1Eur2">'[17]Forma 2'!$I$155</definedName>
    <definedName name="SIS055_F_Bankopaslauguk1Eur2">'[17]Forma 2'!$I$119</definedName>
    <definedName name="SIS055_F_Beviltiskossko1Eur2">'[17]Forma 2'!$I$162</definedName>
    <definedName name="SIS055_F_Cheminesmedzia1Eur2">'[17]Forma 2'!$I$40</definedName>
    <definedName name="SIS055_F_Darbdavioimoku1Eur2">'[17]Forma 2'!$I$100</definedName>
    <definedName name="SIS055_F_Darbouzmokesci1Eur2">'[17]Forma 2'!$I$99</definedName>
    <definedName name="SIS055_F_Einamojoremont1Eur2">'[17]Forma 2'!$I$71</definedName>
    <definedName name="SIS055_F_Elektrosenergi1Eur2">'[17]Forma 2'!$I$24</definedName>
    <definedName name="SIS055_F_Elektrosenergi2Eur2">'[17]Forma 2'!$I$25</definedName>
    <definedName name="SIS055_F_Energetikosist1Eur2">'[17]Forma 2'!$I$116</definedName>
    <definedName name="SIS055_F_Energijosistek1Eur2">'[17]Forma 2'!$I$37</definedName>
    <definedName name="SIS055_F_Finansinessana1Eur2">'[17]Forma 2'!$I$118</definedName>
    <definedName name="SIS055_F_Gamybinespaski1Eur2">'[17]Forma 2'!$I$49</definedName>
    <definedName name="SIS055_F_Gamybinespaski2Eur2">'[17]Forma 2'!$I$50</definedName>
    <definedName name="SIS055_F_Gamybinespaski3Eur2">'[17]Forma 2'!$I$51</definedName>
    <definedName name="SIS055_F_Gamybosobjektu1Eur2">'[17]Forma 2'!$I$72</definedName>
    <definedName name="SIS055_F_Gamtiniudujubi1Eur2">'[17]Forma 2'!$I$38</definedName>
    <definedName name="SIS055_F_Gamtiniudujuis1Eur2">'[17]Forma 2'!$I$16</definedName>
    <definedName name="SIS055_F_Investiciniotu1Eur2">'[17]Forma 2'!$I$69</definedName>
    <definedName name="SIS055_F_Iseitinespasal1Eur2">'[17]Forma 2'!$I$103</definedName>
    <definedName name="SIS055_F_Itaptarnavimos1Eur2">'[17]Forma 2'!$I$75</definedName>
    <definedName name="SIS055_F_Kanceliariness1Eur2">'[17]Forma 2'!$I$129</definedName>
    <definedName name="SIS055_F_Kelionessanaud1Eur2">'[17]Forma 2'!$I$105</definedName>
    <definedName name="SIS055_F_Kitoilgalaikio1Eur2">'[17]Forma 2'!$I$70</definedName>
    <definedName name="SIS055_F_Kitomaterialau1Eur2">'[17]Forma 2'!$I$68</definedName>
    <definedName name="SIS055_F_Kitonematerial1Eur2">'[17]Forma 2'!$I$48</definedName>
    <definedName name="SIS055_F_Kitosadministr1Eur2">'[17]Forma 2'!$I$134</definedName>
    <definedName name="SIS055_F_Kitosadministr2Eur2">'[17]Forma 2'!$I$135</definedName>
    <definedName name="SIS055_F_Kitosadministr3Eur2">'[17]Forma 2'!$I$136</definedName>
    <definedName name="SIS055_F_Kitoseinamojor1Eur2">'[17]Forma 2'!$I$93</definedName>
    <definedName name="SIS055_F_Kitoseinamojor2Eur2">'[17]Forma 2'!$I$94</definedName>
    <definedName name="SIS055_F_Kitoseinamojor3Eur2">'[17]Forma 2'!$I$95</definedName>
    <definedName name="SIS055_F_Kitoseinamojor4Eur2">'[17]Forma 2'!$I$96</definedName>
    <definedName name="SIS055_F_Kitoseinamojor5Eur2">'[17]Forma 2'!$I$97</definedName>
    <definedName name="SIS055_F_Kitosfinansine1Eur2">'[17]Forma 2'!$I$122</definedName>
    <definedName name="SIS055_F_Kitosfinansine2Eur2">'[17]Forma 2'!$I$123</definedName>
    <definedName name="SIS055_F_Kitosirangospr1Eur2">'[17]Forma 2'!$I$58</definedName>
    <definedName name="SIS055_F_Kitosirangospr2Eur2">'[17]Forma 2'!$I$64</definedName>
    <definedName name="SIS055_F_Kitosirangospr3Eur2">'[17]Forma 2'!$I$65</definedName>
    <definedName name="SIS055_F_Kitosirangospr4Eur2">'[17]Forma 2'!$I$66</definedName>
    <definedName name="SIS055_F_Kitoskintamosi1Eur2">'[17]Forma 2'!$I$35</definedName>
    <definedName name="SIS055_F_Kitoskintamosi2Eur2">'[17]Forma 2'!$I$41</definedName>
    <definedName name="SIS055_F_Kitoskintamosi3Eur2">'[17]Forma 2'!$I$42</definedName>
    <definedName name="SIS055_F_Kitoskurorusie1Eur2">'[17]Forma 2'!$I$19</definedName>
    <definedName name="SIS055_F_Kitoskurorusie2Eur2">'[17]Forma 2'!$I$20</definedName>
    <definedName name="SIS055_F_Kitoskurorusie3Eur2">'[17]Forma 2'!$I$21</definedName>
    <definedName name="SIS055_F_Kitoskurorusie4Eur2">'[17]Forma 2'!$I$22</definedName>
    <definedName name="SIS055_F_Kitospaskirtie1Eur2">'[17]Forma 2'!$I$52</definedName>
    <definedName name="SIS055_F_Kitospaskirtie2Eur2">'[17]Forma 2'!$I$53</definedName>
    <definedName name="SIS055_F_Kitospaskirtie3Eur2">'[17]Forma 2'!$I$54</definedName>
    <definedName name="SIS055_F_Kitospaskirtie4Eur2">'[17]Forma 2'!$I$55</definedName>
    <definedName name="SIS055_F_Kitospaskirtie5Eur2">'[17]Forma 2'!$I$57</definedName>
    <definedName name="SIS055_F_Kitospastovios1Eur2">'[17]Forma 2'!$I$151</definedName>
    <definedName name="SIS055_F_Kitospastovios2Eur2">'[17]Forma 2'!$I$165</definedName>
    <definedName name="SIS055_F_Kitospastovios3Eur2">'[17]Forma 2'!$I$166</definedName>
    <definedName name="SIS055_F_Kitosrinkodaro1Eur2">'[17]Forma 2'!$I$146</definedName>
    <definedName name="SIS055_F_Kitosrinkodaro2Eur2">'[17]Forma 2'!$I$147</definedName>
    <definedName name="SIS055_F_Kitossanaudoss1Eur2">'[17]Forma 2'!$I$14</definedName>
    <definedName name="SIS055_F_Kitossanaudoss2Eur2">'[17]Forma 2'!$I$23</definedName>
    <definedName name="SIS055_F_Kitossanaudoss3Eur2">'[17]Forma 2'!$I$26</definedName>
    <definedName name="SIS055_F_Kitossanaudoss4Eur2">'[17]Forma 2'!$I$30</definedName>
    <definedName name="SIS055_F_Kitossanaudoss5Eur2">'[17]Forma 2'!$I$33</definedName>
    <definedName name="SIS055_F_Kitossanaudoss6Eur2">'[17]Forma 2'!$I$34</definedName>
    <definedName name="SIS055_F_Kitossanaudoss7Eur2">'[17]Forma 2'!$I$150</definedName>
    <definedName name="SIS055_F_Kitossupersona1Eur2">'[17]Forma 2'!$I$106</definedName>
    <definedName name="SIS055_F_Kitossupersona2Eur2">'[17]Forma 2'!$I$107</definedName>
    <definedName name="SIS055_F_Kitossupersona3Eur2">'[17]Forma 2'!$I$108</definedName>
    <definedName name="SIS055_F_Kitossupersona4Eur2">'[17]Forma 2'!$I$109</definedName>
    <definedName name="SIS055_F_Kitumasinuirir1Eur2">'[17]Forma 2'!$I$63</definedName>
    <definedName name="SIS055_F_Kitumokesciuva1Eur2">'[17]Forma 2'!$I$117</definedName>
    <definedName name="SIS055_F_Kituobjektunur1Eur2">'[17]Forma 2'!$I$76</definedName>
    <definedName name="SIS055_F_Komunalinespas1Eur2">'[17]Forma 2'!$I$132</definedName>
    <definedName name="SIS055_F_Komunaliniupas1Eur2">'[17]Forma 2'!$I$88</definedName>
    <definedName name="SIS055_F_Konsultacinesp1Eur2">'[17]Forma 2'!$I$126</definedName>
    <definedName name="SIS055_F_Kurosanaudosen1Eur2">'[17]Forma 2'!$I$15</definedName>
    <definedName name="SIS055_F_Labdaraparamas1Eur2">'[17]Forma 2'!$I$161</definedName>
    <definedName name="SIS055_F_Laboratoriniai1Eur2">'[17]Forma 2'!$I$39</definedName>
    <definedName name="SIS055_F_Likviduotonura1Eur2">'[17]Forma 2'!$I$159</definedName>
    <definedName name="SIS055_F_Masinuirirengi1Eur2">'[17]Forma 2'!$I$59</definedName>
    <definedName name="SIS055_F_Masinuirirengi2Eur2">'[17]Forma 2'!$I$60</definedName>
    <definedName name="SIS055_F_Masinuirirengi3Eur2">'[17]Forma 2'!$I$61</definedName>
    <definedName name="SIS055_F_Masinuirirengi4Eur2">'[17]Forma 2'!$I$62</definedName>
    <definedName name="SIS055_F_Mazavercioinve1Eur2">'[17]Forma 2'!$I$86</definedName>
    <definedName name="SIS055_F_Mazutoisigijim1Eur2">'[17]Forma 2'!$I$17</definedName>
    <definedName name="SIS055_F_Medienosisigij1Eur2">'[17]Forma 2'!$I$18</definedName>
    <definedName name="SIS055_F_Medziaguzaliav1Eur2">'[17]Forma 2'!$I$77</definedName>
    <definedName name="SIS055_F_Medziaguzaliav2Eur2">'[17]Forma 2'!$I$78</definedName>
    <definedName name="SIS055_F_Medziaguzaliav3Eur2">'[17]Forma 2'!$I$79</definedName>
    <definedName name="SIS055_F_Medziaguzaliav4Eur2">'[17]Forma 2'!$I$80</definedName>
    <definedName name="SIS055_F_Medziaguzaliav5Eur2">'[17]Forma 2'!$I$81</definedName>
    <definedName name="SIS055_F_Metrologinespa1Eur2">'[17]Forma 2'!$I$92</definedName>
    <definedName name="SIS055_F_Mokesciusanaud1Eur2">'[17]Forma 2'!$I$110</definedName>
    <definedName name="SIS055_F_Mokymukvalifik1Eur2">'[17]Forma 2'!$I$102</definedName>
    <definedName name="SIS055_F_Muitinesireksp1Eur2">'[17]Forma 2'!$I$91</definedName>
    <definedName name="SIS055_F_Narystesstojam1Eur2">'[17]Forma 2'!$I$158</definedName>
    <definedName name="SIS055_F_Neigiamosmoket1Eur2">'[17]Forma 2'!$I$121</definedName>
    <definedName name="SIS055_F_Nekilnojamotur1Eur2">'[17]Forma 2'!$I$112</definedName>
    <definedName name="SIS055_F_Nuotekutvarkym1Eur2">'[17]Forma 2'!$I$29</definedName>
    <definedName name="SIS055_F_Nuotolinesduom1Eur2">'[17]Forma 2'!$I$83</definedName>
    <definedName name="SIS055_F_Nurasytuatsisk1Eur2">'[17]Forma 2'!$I$160</definedName>
    <definedName name="SIS055_F_Nusidevejimoam1Eur2">'[17]Forma 2'!$I$43</definedName>
    <definedName name="SIS055_F_Orginventoriau1Eur2">'[17]Forma 2'!$I$130</definedName>
    <definedName name="SIS055_F_Palukanusanaud1Eur2">'[17]Forma 2'!$I$120</definedName>
    <definedName name="SIS055_F_Papildomodarbu1Eur2">'[17]Forma 2'!$I$101</definedName>
    <definedName name="SIS055_F_Pastopasiuntin1Eur2">'[17]Forma 2'!$I$128</definedName>
    <definedName name="SIS055_F_Patalpuneadmin1Eur2">'[17]Forma 2'!$I$84</definedName>
    <definedName name="SIS055_F_Patalpuprieziu1Eur2">'[17]Forma 2'!$I$133</definedName>
    <definedName name="SIS055_F_Patentulicenci1Eur2">'[17]Forma 2'!$I$46</definedName>
    <definedName name="SIS055_F_Pelenutvarkymo1Eur2">'[17]Forma 2'!$I$36</definedName>
    <definedName name="SIS055_F_Personalosanau1Eur2">'[17]Forma 2'!$I$98</definedName>
    <definedName name="SIS055_F_Pletrosdarbunu1Eur2">'[17]Forma 2'!$I$44</definedName>
    <definedName name="SIS055_F_Prekeszenkloiv1Eur2">'[17]Forma 2'!$I$140</definedName>
    <definedName name="SIS055_F_Prestizonuside1Eur2">'[17]Forma 2'!$I$45</definedName>
    <definedName name="SIS055_F_Priskaitytosba1Eur2">'[17]Forma 2'!$I$163</definedName>
    <definedName name="SIS055_F_Privalomovarto1Eur2">'[17]Forma 2'!$I$139</definedName>
    <definedName name="SIS055_F_Profesineliter1Eur2">'[17]Forma 2'!$I$131</definedName>
    <definedName name="SIS055_F_Programinesira1Eur2">'[17]Forma 2'!$I$47</definedName>
    <definedName name="SIS055_F_Reklamospaslau1Eur2">'[17]Forma 2'!$I$138</definedName>
    <definedName name="SIS055_F_Reprezentacijo1Eur2">'[17]Forma 2'!$I$144</definedName>
    <definedName name="SIS055_F_Rezerviniokuro1Eur2">'[17]Forma 2'!$I$85</definedName>
    <definedName name="SIS055_F_Rinkodarosirpa1Eur2">'[17]Forma 2'!$I$137</definedName>
    <definedName name="SIS055_F_Rinkostyrimusa1Eur2">'[17]Forma 2'!$I$141</definedName>
    <definedName name="SIS055_F_Rysiupaslaugos1Eur2">'[17]Forma 2'!$I$127</definedName>
    <definedName name="SIS055_F_Saskaituvartot1Eur2">'[17]Forma 2'!$I$142</definedName>
    <definedName name="SIS055_F_Silumosisigiji1Eur2">'[17]Forma 2'!$I$12</definedName>
    <definedName name="SIS055_F_Silumosisigiji2Eur2">'[17]Forma 2'!$I$13</definedName>
    <definedName name="SIS055_F_Silumospunktue1Eur2">'[17]Forma 2'!$I$74</definedName>
    <definedName name="SIS055_F_Silumosukiotur1Eur2">'[17]Forma 2'!$I$148</definedName>
    <definedName name="SIS055_F_Silumosukiotur2Eur2">'[17]Forma 2'!$I$149</definedName>
    <definedName name="SIS055_F_Skoluisieskoji1Eur2">'[17]Forma 2'!$I$157</definedName>
    <definedName name="SIS055_F_Svietimoirkons1Eur2">'[17]Forma 2'!$I$145</definedName>
    <definedName name="SIS055_F_Tantjemos1Eur2">'[17]Forma 2'!$I$164</definedName>
    <definedName name="SIS055_F_Teisinespaslau1Eur2">'[17]Forma 2'!$I$125</definedName>
    <definedName name="SIS055_F_Tinklueinamojo1Eur2">'[17]Forma 2'!$I$73</definedName>
    <definedName name="SIS055_F_Transportoprie1Eur2">'[17]Forma 2'!$I$67</definedName>
    <definedName name="SIS055_F_Transportoprie2Eur2">'[17]Forma 2'!$I$89</definedName>
    <definedName name="SIS055_F_Transportoprie3Eur2">'[17]Forma 2'!$I$90</definedName>
    <definedName name="SIS055_F_Turtodraudimos1Eur2">'[17]Forma 2'!$I$152</definedName>
    <definedName name="SIS055_F_Turtonuomosnes1Eur2">'[17]Forma 2'!$I$87</definedName>
    <definedName name="SIS055_F_Valstybiniuist1Eur2">'[17]Forma 2'!$I$114</definedName>
    <definedName name="SIS055_F_Vandenstechnol1Eur2">'[17]Forma 2'!$I$27</definedName>
    <definedName name="SIS055_F_Vandenstechnol2Eur2">'[17]Forma 2'!$I$28</definedName>
    <definedName name="SIS055_F_Vartotojumokej1Eur2">'[17]Forma 2'!$I$143</definedName>
    <definedName name="SIS055_F_Veiklosrizikos1Eur2">'[17]Forma 2'!$I$153</definedName>
    <definedName name="SIS055_F_Zemesmokescios1Eur2">'[17]Forma 2'!$I$111</definedName>
    <definedName name="SIS055_F_Zyminiomokesci1Eur2">'[17]Forma 2'!$I$115</definedName>
    <definedName name="SIS062_D_Cstsistema1">'[17]Forma 9'!$AE$9</definedName>
    <definedName name="SIS062_D_Cstsistema2">'[17]Forma 9'!$AW$9</definedName>
    <definedName name="SIS062_D_Cstsistema3">'[17]Forma 9'!$BO$9</definedName>
    <definedName name="SIS062_D_Cstsistema4">'[17]Forma 9'!$CG$9</definedName>
    <definedName name="SIS062_D_Cstsistema5">'[17]Forma 9'!$CY$9</definedName>
    <definedName name="SIS062_D_Cstsistema6">'[17]Forma 9'!$DQ$9</definedName>
    <definedName name="SIS062_D_Cstsistema7">'[17]Forma 9'!$EI$9</definedName>
    <definedName name="SIS062_D_Paslaugaproduk1">'[17]Forma 9'!$L$13</definedName>
    <definedName name="SIS062_D_Paslaugaproduk10">'[17]Forma 9'!$AI$13</definedName>
    <definedName name="SIS062_D_Paslaugaproduk11">'[17]Forma 9'!$AL$13</definedName>
    <definedName name="SIS062_D_Paslaugaproduk12">'[17]Forma 9'!$AM$13</definedName>
    <definedName name="SIS062_D_Paslaugaproduk13">'[17]Forma 9'!$AQ$13</definedName>
    <definedName name="SIS062_D_Paslaugaproduk14">'[17]Forma 9'!$AR$13</definedName>
    <definedName name="SIS062_D_Paslaugaproduk15">'[17]Forma 9'!$AU$13</definedName>
    <definedName name="SIS062_D_Paslaugaproduk16">'[17]Forma 9'!$AV$13</definedName>
    <definedName name="SIS062_D_Paslaugaproduk17">'[17]Forma 9'!$BA$13</definedName>
    <definedName name="SIS062_D_Paslaugaproduk18">'[17]Forma 9'!$BD$13</definedName>
    <definedName name="SIS062_D_Paslaugaproduk19">'[17]Forma 9'!$BE$13</definedName>
    <definedName name="SIS062_D_Paslaugaproduk2">'[17]Forma 9'!$O$13</definedName>
    <definedName name="SIS062_D_Paslaugaproduk20">'[17]Forma 9'!$BI$13</definedName>
    <definedName name="SIS062_D_Paslaugaproduk21">'[17]Forma 9'!$BJ$13</definedName>
    <definedName name="SIS062_D_Paslaugaproduk22">'[17]Forma 9'!$BM$13</definedName>
    <definedName name="SIS062_D_Paslaugaproduk23">'[17]Forma 9'!$BN$13</definedName>
    <definedName name="SIS062_D_Paslaugaproduk24">'[17]Forma 9'!$BS$13</definedName>
    <definedName name="SIS062_D_Paslaugaproduk25">'[17]Forma 9'!$BV$13</definedName>
    <definedName name="SIS062_D_Paslaugaproduk26">'[17]Forma 9'!$BW$13</definedName>
    <definedName name="SIS062_D_Paslaugaproduk27">'[17]Forma 9'!$CA$13</definedName>
    <definedName name="SIS062_D_Paslaugaproduk28">'[17]Forma 9'!$CB$13</definedName>
    <definedName name="SIS062_D_Paslaugaproduk29">'[17]Forma 9'!$CE$13</definedName>
    <definedName name="SIS062_D_Paslaugaproduk3">'[17]Forma 9'!$P$13</definedName>
    <definedName name="SIS062_D_Paslaugaproduk30">'[17]Forma 9'!$CF$13</definedName>
    <definedName name="SIS062_D_Paslaugaproduk31">'[17]Forma 9'!$CK$13</definedName>
    <definedName name="SIS062_D_Paslaugaproduk32">'[17]Forma 9'!$CN$13</definedName>
    <definedName name="SIS062_D_Paslaugaproduk33">'[17]Forma 9'!$CO$13</definedName>
    <definedName name="SIS062_D_Paslaugaproduk34">'[17]Forma 9'!$CS$13</definedName>
    <definedName name="SIS062_D_Paslaugaproduk35">'[17]Forma 9'!$CT$13</definedName>
    <definedName name="SIS062_D_Paslaugaproduk36">'[17]Forma 9'!$CW$13</definedName>
    <definedName name="SIS062_D_Paslaugaproduk37">'[17]Forma 9'!$CX$13</definedName>
    <definedName name="SIS062_D_Paslaugaproduk38">'[17]Forma 9'!$DC$13</definedName>
    <definedName name="SIS062_D_Paslaugaproduk39">'[17]Forma 9'!$DF$13</definedName>
    <definedName name="SIS062_D_Paslaugaproduk4">'[17]Forma 9'!$T$13</definedName>
    <definedName name="SIS062_D_Paslaugaproduk40">'[17]Forma 9'!$DG$13</definedName>
    <definedName name="SIS062_D_Paslaugaproduk41">'[17]Forma 9'!$DK$13</definedName>
    <definedName name="SIS062_D_Paslaugaproduk42">'[17]Forma 9'!$DL$13</definedName>
    <definedName name="SIS062_D_Paslaugaproduk43">'[17]Forma 9'!$DO$13</definedName>
    <definedName name="SIS062_D_Paslaugaproduk44">'[17]Forma 9'!$DP$13</definedName>
    <definedName name="SIS062_D_Paslaugaproduk45">'[17]Forma 9'!$DU$13</definedName>
    <definedName name="SIS062_D_Paslaugaproduk46">'[17]Forma 9'!$DX$13</definedName>
    <definedName name="SIS062_D_Paslaugaproduk47">'[17]Forma 9'!$DY$13</definedName>
    <definedName name="SIS062_D_Paslaugaproduk48">'[17]Forma 9'!$EC$13</definedName>
    <definedName name="SIS062_D_Paslaugaproduk49">'[17]Forma 9'!$ED$13</definedName>
    <definedName name="SIS062_D_Paslaugaproduk5">'[17]Forma 9'!$U$13</definedName>
    <definedName name="SIS062_D_Paslaugaproduk50">'[17]Forma 9'!$EG$13</definedName>
    <definedName name="SIS062_D_Paslaugaproduk51">'[17]Forma 9'!$EH$13</definedName>
    <definedName name="SIS062_D_Paslaugaproduk52">'[17]Forma 9'!$EM$13</definedName>
    <definedName name="SIS062_D_Paslaugaproduk53">'[17]Forma 9'!$EP$13</definedName>
    <definedName name="SIS062_D_Paslaugaproduk54">'[17]Forma 9'!$EQ$13</definedName>
    <definedName name="SIS062_D_Paslaugaproduk55">'[17]Forma 9'!$EU$13</definedName>
    <definedName name="SIS062_D_Paslaugaproduk56">'[17]Forma 9'!$EV$13</definedName>
    <definedName name="SIS062_D_Paslaugaproduk57">'[17]Forma 9'!$EY$13</definedName>
    <definedName name="SIS062_D_Paslaugaproduk58">'[17]Forma 9'!$EZ$13</definedName>
    <definedName name="SIS062_D_Paslaugaproduk6">'[17]Forma 9'!$X$13</definedName>
    <definedName name="SIS062_D_Paslaugaproduk7">'[17]Forma 9'!$Y$13</definedName>
    <definedName name="SIS062_D_Paslaugaproduk8">'[17]Forma 9'!$AB$13</definedName>
    <definedName name="SIS062_D_Paslaugaproduk9">'[17]Forma 9'!$AD$13</definedName>
    <definedName name="SIS062_F_Administracine1Geriamojovande1">'[17]Forma 9'!$AA$62</definedName>
    <definedName name="SIS062_F_Administracine1Paslaugaproduk8">'[17]Forma 9'!$AB$62</definedName>
    <definedName name="SIS062_F_Administracine1Paslaugaproduk9">'[17]Forma 9'!$AD$62</definedName>
    <definedName name="SIS062_F_Apyvartiniutar2Geriamojovande1">'[17]Forma 9'!$AA$38</definedName>
    <definedName name="SIS062_F_Apyvartiniutar2Paslaugaproduk8">'[17]Forma 9'!$AB$38</definedName>
    <definedName name="SIS062_F_Apyvartiniutar2Paslaugaproduk9">'[17]Forma 9'!$AD$38</definedName>
    <definedName name="SIS062_F_Aplinkostarsos1Geriamojovande1">'[17]Forma 9'!$AA$119</definedName>
    <definedName name="SIS062_F_Aplinkostarsos1Paslaugaproduk8">'[17]Forma 9'!$AB$119</definedName>
    <definedName name="SIS062_F_Aplinkostarsos1Paslaugaproduk9">'[17]Forma 9'!$AD$119</definedName>
    <definedName name="SIS062_F_Apsauginiaiird1Geriamojovande1">'[17]Forma 9'!$AA$110</definedName>
    <definedName name="SIS062_F_Apsauginiaiird1Paslaugaproduk8">'[17]Forma 9'!$AB$110</definedName>
    <definedName name="SIS062_F_Apsauginiaiird1Paslaugaproduk9">'[17]Forma 9'!$AD$110</definedName>
    <definedName name="SIS062_F_Atsiskaitomuju1Geriamojovande1">'[17]Forma 9'!$AA$88</definedName>
    <definedName name="SIS062_F_Atsiskaitomuju1Paslaugaproduk8">'[17]Forma 9'!$AB$88</definedName>
    <definedName name="SIS062_F_Atsiskaitomuju1Paslaugaproduk9">'[17]Forma 9'!$AD$88</definedName>
    <definedName name="SIS062_F_Auditofinansin1Geriamojovande1">'[17]Forma 9'!$AA$160</definedName>
    <definedName name="SIS062_F_Auditofinansin1Paslaugaproduk8">'[17]Forma 9'!$AB$160</definedName>
    <definedName name="SIS062_F_Auditofinansin1Paslaugaproduk9">'[17]Forma 9'!$AD$160</definedName>
    <definedName name="SIS062_F_Auditokitosana1Geriamojovande1">'[17]Forma 9'!$AA$162</definedName>
    <definedName name="SIS062_F_Auditokitosana1Paslaugaproduk8">'[17]Forma 9'!$AB$162</definedName>
    <definedName name="SIS062_F_Auditokitosana1Paslaugaproduk9">'[17]Forma 9'!$AD$162</definedName>
    <definedName name="SIS062_F_Auditoreguliuo1Geriamojovande1">'[17]Forma 9'!$AA$161</definedName>
    <definedName name="SIS062_F_Auditoreguliuo1Paslaugaproduk8">'[17]Forma 9'!$AB$161</definedName>
    <definedName name="SIS062_F_Auditoreguliuo1Paslaugaproduk9">'[17]Forma 9'!$AD$161</definedName>
    <definedName name="SIS062_F_Bankopaslauguk1Geriamojovande1">'[17]Forma 9'!$AA$125</definedName>
    <definedName name="SIS062_F_Bankopaslauguk1Paslaugaproduk8">'[17]Forma 9'!$AB$125</definedName>
    <definedName name="SIS062_F_Bankopaslauguk1Paslaugaproduk9">'[17]Forma 9'!$AD$125</definedName>
    <definedName name="SIS062_F_Beviltiskossko1Geriamojovande1">'[17]Forma 9'!$AA$168</definedName>
    <definedName name="SIS062_F_Beviltiskossko1Paslaugaproduk8">'[17]Forma 9'!$AB$168</definedName>
    <definedName name="SIS062_F_Beviltiskossko1Paslaugaproduk9">'[17]Forma 9'!$AD$168</definedName>
    <definedName name="SIS062_F_Cheminesmedzia1Geriamojovande1">'[17]Forma 9'!$AA$46</definedName>
    <definedName name="SIS062_F_Cheminesmedzia1Paslaugaproduk8">'[17]Forma 9'!$AB$46</definedName>
    <definedName name="SIS062_F_Cheminesmedzia1Paslaugaproduk9">'[17]Forma 9'!$AD$46</definedName>
    <definedName name="SIS062_F_Darbdavioimoku1Geriamojovande1">'[17]Forma 9'!$AA$106</definedName>
    <definedName name="SIS062_F_Darbdavioimoku1Paslaugaproduk8">'[17]Forma 9'!$AB$106</definedName>
    <definedName name="SIS062_F_Darbdavioimoku1Paslaugaproduk9">'[17]Forma 9'!$AD$106</definedName>
    <definedName name="SIS062_F_Darbouzmokesci1Geriamojovande1">'[17]Forma 9'!$AA$105</definedName>
    <definedName name="SIS062_F_Darbouzmokesci1Paslaugaproduk8">'[17]Forma 9'!$AB$105</definedName>
    <definedName name="SIS062_F_Darbouzmokesci1Paslaugaproduk9">'[17]Forma 9'!$AD$105</definedName>
    <definedName name="SIS062_F_Elektrosenergi4Geriamojovande1">'[17]Forma 9'!$AA$31</definedName>
    <definedName name="SIS062_F_Elektrosenergi4Paslaugaproduk8">'[17]Forma 9'!$AB$31</definedName>
    <definedName name="SIS062_F_Elektrosenergi4Paslaugaproduk9">'[17]Forma 9'!$AD$31</definedName>
    <definedName name="SIS062_F_Energetikosist1Geriamojovande1">'[17]Forma 9'!$AA$122</definedName>
    <definedName name="SIS062_F_Energetikosist1Paslaugaproduk8">'[17]Forma 9'!$AB$122</definedName>
    <definedName name="SIS062_F_Energetikosist1Paslaugaproduk9">'[17]Forma 9'!$AD$122</definedName>
    <definedName name="SIS062_F_Energijosistek1Geriamojovande1">'[17]Forma 9'!$AA$43</definedName>
    <definedName name="SIS062_F_Energijosistek1Paslaugaproduk8">'[17]Forma 9'!$AB$43</definedName>
    <definedName name="SIS062_F_Energijosistek1Paslaugaproduk9">'[17]Forma 9'!$AD$43</definedName>
    <definedName name="SIS062_F_Gamybinespaski1Geriamojovande1">'[17]Forma 9'!$AA$55</definedName>
    <definedName name="SIS062_F_Gamybinespaski1Paslaugaproduk8">'[17]Forma 9'!$AB$55</definedName>
    <definedName name="SIS062_F_Gamybinespaski1Paslaugaproduk9">'[17]Forma 9'!$AD$55</definedName>
    <definedName name="SIS062_F_Gamybinespaski2Geriamojovande1">'[17]Forma 9'!$AA$56</definedName>
    <definedName name="SIS062_F_Gamybinespaski2Paslaugaproduk8">'[17]Forma 9'!$AB$56</definedName>
    <definedName name="SIS062_F_Gamybinespaski2Paslaugaproduk9">'[17]Forma 9'!$AD$56</definedName>
    <definedName name="SIS062_F_Gamybinespaski3Geriamojovande1">'[17]Forma 9'!$AA$57</definedName>
    <definedName name="SIS062_F_Gamybinespaski3Paslaugaproduk8">'[17]Forma 9'!$AB$57</definedName>
    <definedName name="SIS062_F_Gamybinespaski3Paslaugaproduk9">'[17]Forma 9'!$AD$57</definedName>
    <definedName name="SIS062_F_Gamybosobjektu1Geriamojovande1">'[17]Forma 9'!$AA$78</definedName>
    <definedName name="SIS062_F_Gamybosobjektu1Paslaugaproduk8">'[17]Forma 9'!$AB$78</definedName>
    <definedName name="SIS062_F_Gamybosobjektu1Paslaugaproduk9">'[17]Forma 9'!$AD$78</definedName>
    <definedName name="SIS062_F_Gamtiniudujubi1Geriamojovande1">'[17]Forma 9'!$AA$44</definedName>
    <definedName name="SIS062_F_Gamtiniudujubi1Paslaugaproduk8">'[17]Forma 9'!$AB$44</definedName>
    <definedName name="SIS062_F_Gamtiniudujubi1Paslaugaproduk9">'[17]Forma 9'!$AD$44</definedName>
    <definedName name="SIS062_F_Gamtiniudujuis1Geriamojovande1">'[17]Forma 9'!$AA$22</definedName>
    <definedName name="SIS062_F_Gamtiniudujuis1Paslaugaproduk8">'[17]Forma 9'!$AB$22</definedName>
    <definedName name="SIS062_F_Gamtiniudujuis1Paslaugaproduk9">'[17]Forma 9'!$AD$22</definedName>
    <definedName name="SIS062_F_Investiciniotu1Geriamojovande1">'[17]Forma 9'!$AA$75</definedName>
    <definedName name="SIS062_F_Investiciniotu1Paslaugaproduk8">'[17]Forma 9'!$AB$75</definedName>
    <definedName name="SIS062_F_Investiciniotu1Paslaugaproduk9">'[17]Forma 9'!$AD$75</definedName>
    <definedName name="SIS062_F_Iseitinespasal1Geriamojovande1">'[17]Forma 9'!$AA$109</definedName>
    <definedName name="SIS062_F_Iseitinespasal1Paslaugaproduk8">'[17]Forma 9'!$AB$109</definedName>
    <definedName name="SIS062_F_Iseitinespasal1Paslaugaproduk9">'[17]Forma 9'!$AD$109</definedName>
    <definedName name="SIS062_F_Itaptarnavimos1Geriamojovande1">'[17]Forma 9'!$AA$81</definedName>
    <definedName name="SIS062_F_Itaptarnavimos1Paslaugaproduk8">'[17]Forma 9'!$AB$81</definedName>
    <definedName name="SIS062_F_Itaptarnavimos1Paslaugaproduk9">'[17]Forma 9'!$AD$81</definedName>
    <definedName name="SIS062_F_Kanceliariness1Geriamojovande1">'[17]Forma 9'!$AA$135</definedName>
    <definedName name="SIS062_F_Kanceliariness1Paslaugaproduk8">'[17]Forma 9'!$AB$135</definedName>
    <definedName name="SIS062_F_Kanceliariness1Paslaugaproduk9">'[17]Forma 9'!$AD$135</definedName>
    <definedName name="SIS062_F_Kelionessanaud1Geriamojovande1">'[17]Forma 9'!$AA$111</definedName>
    <definedName name="SIS062_F_Kelionessanaud1Paslaugaproduk8">'[17]Forma 9'!$AB$111</definedName>
    <definedName name="SIS062_F_Kelionessanaud1Paslaugaproduk9">'[17]Forma 9'!$AD$111</definedName>
    <definedName name="SIS062_F_Kitoilgalaikio1Geriamojovande1">'[17]Forma 9'!$AA$76</definedName>
    <definedName name="SIS062_F_Kitoilgalaikio1Paslaugaproduk8">'[17]Forma 9'!$AB$76</definedName>
    <definedName name="SIS062_F_Kitoilgalaikio1Paslaugaproduk9">'[17]Forma 9'!$AD$76</definedName>
    <definedName name="SIS062_F_Kitomaterialau1Geriamojovande1">'[17]Forma 9'!$AA$74</definedName>
    <definedName name="SIS062_F_Kitomaterialau1Paslaugaproduk8">'[17]Forma 9'!$AB$74</definedName>
    <definedName name="SIS062_F_Kitomaterialau1Paslaugaproduk9">'[17]Forma 9'!$AD$74</definedName>
    <definedName name="SIS062_F_Kitonematerial1Geriamojovande1">'[17]Forma 9'!$AA$54</definedName>
    <definedName name="SIS062_F_Kitonematerial1Paslaugaproduk8">'[17]Forma 9'!$AB$54</definedName>
    <definedName name="SIS062_F_Kitonematerial1Paslaugaproduk9">'[17]Forma 9'!$AD$54</definedName>
    <definedName name="SIS062_F_Kitosadministr1Geriamojovande1">'[17]Forma 9'!$AA$140</definedName>
    <definedName name="SIS062_F_Kitosadministr1Paslaugaproduk8">'[17]Forma 9'!$AB$140</definedName>
    <definedName name="SIS062_F_Kitosadministr1Paslaugaproduk9">'[17]Forma 9'!$AD$140</definedName>
    <definedName name="SIS062_F_Kitosadministr2Geriamojovande1">'[17]Forma 9'!$AA$141</definedName>
    <definedName name="SIS062_F_Kitosadministr2Paslaugaproduk8">'[17]Forma 9'!$AB$141</definedName>
    <definedName name="SIS062_F_Kitosadministr2Paslaugaproduk9">'[17]Forma 9'!$AD$141</definedName>
    <definedName name="SIS062_F_Kitosadministr3Geriamojovande1">'[17]Forma 9'!$AA$142</definedName>
    <definedName name="SIS062_F_Kitosadministr3Paslaugaproduk8">'[17]Forma 9'!$AB$142</definedName>
    <definedName name="SIS062_F_Kitosadministr3Paslaugaproduk9">'[17]Forma 9'!$AD$142</definedName>
    <definedName name="SIS062_F_Kitoseinamojor1Geriamojovande1">'[17]Forma 9'!$AA$99</definedName>
    <definedName name="SIS062_F_Kitoseinamojor1Paslaugaproduk8">'[17]Forma 9'!$AB$99</definedName>
    <definedName name="SIS062_F_Kitoseinamojor1Paslaugaproduk9">'[17]Forma 9'!$AD$99</definedName>
    <definedName name="SIS062_F_Kitoseinamojor2Geriamojovande1">'[17]Forma 9'!$AA$100</definedName>
    <definedName name="SIS062_F_Kitoseinamojor2Paslaugaproduk8">'[17]Forma 9'!$AB$100</definedName>
    <definedName name="SIS062_F_Kitoseinamojor2Paslaugaproduk9">'[17]Forma 9'!$AD$100</definedName>
    <definedName name="SIS062_F_Kitoseinamojor3Geriamojovande1">'[17]Forma 9'!$AA$101</definedName>
    <definedName name="SIS062_F_Kitoseinamojor3Paslaugaproduk8">'[17]Forma 9'!$AB$101</definedName>
    <definedName name="SIS062_F_Kitoseinamojor3Paslaugaproduk9">'[17]Forma 9'!$AD$101</definedName>
    <definedName name="SIS062_F_Kitoseinamojor4Geriamojovande1">'[17]Forma 9'!$AA$102</definedName>
    <definedName name="SIS062_F_Kitoseinamojor4Paslaugaproduk8">'[17]Forma 9'!$AB$102</definedName>
    <definedName name="SIS062_F_Kitoseinamojor4Paslaugaproduk9">'[17]Forma 9'!$AD$102</definedName>
    <definedName name="SIS062_F_Kitoseinamojor5Geriamojovande1">'[17]Forma 9'!$AA$103</definedName>
    <definedName name="SIS062_F_Kitoseinamojor5Paslaugaproduk8">'[17]Forma 9'!$AB$103</definedName>
    <definedName name="SIS062_F_Kitoseinamojor5Paslaugaproduk9">'[17]Forma 9'!$AD$103</definedName>
    <definedName name="SIS062_F_Kitosfinansine1Geriamojovande1">'[17]Forma 9'!$AA$128</definedName>
    <definedName name="SIS062_F_Kitosfinansine1Paslaugaproduk8">'[17]Forma 9'!$AB$128</definedName>
    <definedName name="SIS062_F_Kitosfinansine1Paslaugaproduk9">'[17]Forma 9'!$AD$128</definedName>
    <definedName name="SIS062_F_Kitosfinansine2Geriamojovande1">'[17]Forma 9'!$AA$129</definedName>
    <definedName name="SIS062_F_Kitosfinansine2Paslaugaproduk8">'[17]Forma 9'!$AB$129</definedName>
    <definedName name="SIS062_F_Kitosfinansine2Paslaugaproduk9">'[17]Forma 9'!$AD$129</definedName>
    <definedName name="SIS062_F_Kitosirangospr1Geriamojovande1">'[17]Forma 9'!$AA$64</definedName>
    <definedName name="SIS062_F_Kitosirangospr1Paslaugaproduk8">'[17]Forma 9'!$AB$64</definedName>
    <definedName name="SIS062_F_Kitosirangospr1Paslaugaproduk9">'[17]Forma 9'!$AD$64</definedName>
    <definedName name="SIS062_F_Kitosirangospr2Geriamojovande1">'[17]Forma 9'!$AA$70</definedName>
    <definedName name="SIS062_F_Kitosirangospr2Paslaugaproduk8">'[17]Forma 9'!$AB$70</definedName>
    <definedName name="SIS062_F_Kitosirangospr2Paslaugaproduk9">'[17]Forma 9'!$AD$70</definedName>
    <definedName name="SIS062_F_Kitosirangospr3Geriamojovande1">'[17]Forma 9'!$AA$71</definedName>
    <definedName name="SIS062_F_Kitosirangospr3Paslaugaproduk8">'[17]Forma 9'!$AB$71</definedName>
    <definedName name="SIS062_F_Kitosirangospr3Paslaugaproduk9">'[17]Forma 9'!$AD$71</definedName>
    <definedName name="SIS062_F_Kitosirangospr4Geriamojovande1">'[17]Forma 9'!$AA$72</definedName>
    <definedName name="SIS062_F_Kitosirangospr4Paslaugaproduk8">'[17]Forma 9'!$AB$72</definedName>
    <definedName name="SIS062_F_Kitosirangospr4Paslaugaproduk9">'[17]Forma 9'!$AD$72</definedName>
    <definedName name="SIS062_F_Kitoskintamosi2Geriamojovande1">'[17]Forma 9'!$AA$47</definedName>
    <definedName name="SIS062_F_Kitoskintamosi2Paslaugaproduk8">'[17]Forma 9'!$AB$47</definedName>
    <definedName name="SIS062_F_Kitoskintamosi2Paslaugaproduk9">'[17]Forma 9'!$AD$47</definedName>
    <definedName name="SIS062_F_Kitoskintamosi3Geriamojovande1">'[17]Forma 9'!$AA$48</definedName>
    <definedName name="SIS062_F_Kitoskintamosi3Paslaugaproduk8">'[17]Forma 9'!$AB$48</definedName>
    <definedName name="SIS062_F_Kitoskintamosi3Paslaugaproduk9">'[17]Forma 9'!$AD$48</definedName>
    <definedName name="SIS062_F_Kitoskurorusie1Geriamojovande1">'[17]Forma 9'!$AA$25</definedName>
    <definedName name="SIS062_F_Kitoskurorusie1Paslaugaproduk8">'[17]Forma 9'!$AB$25</definedName>
    <definedName name="SIS062_F_Kitoskurorusie1Paslaugaproduk9">'[17]Forma 9'!$AD$25</definedName>
    <definedName name="SIS062_F_Kitoskurorusie2Geriamojovande1">'[17]Forma 9'!$AA$26</definedName>
    <definedName name="SIS062_F_Kitoskurorusie2Paslaugaproduk8">'[17]Forma 9'!$AB$26</definedName>
    <definedName name="SIS062_F_Kitoskurorusie2Paslaugaproduk9">'[17]Forma 9'!$AD$26</definedName>
    <definedName name="SIS062_F_Kitoskurorusie3Geriamojovande1">'[17]Forma 9'!$AA$27</definedName>
    <definedName name="SIS062_F_Kitoskurorusie3Paslaugaproduk8">'[17]Forma 9'!$AB$27</definedName>
    <definedName name="SIS062_F_Kitoskurorusie3Paslaugaproduk9">'[17]Forma 9'!$AD$27</definedName>
    <definedName name="SIS062_F_Kitoskurorusie4Geriamojovande1">'[17]Forma 9'!$AA$28</definedName>
    <definedName name="SIS062_F_Kitoskurorusie4Paslaugaproduk8">'[17]Forma 9'!$AB$28</definedName>
    <definedName name="SIS062_F_Kitoskurorusie4Paslaugaproduk9">'[17]Forma 9'!$AD$28</definedName>
    <definedName name="SIS062_F_Kitospaskirtie1Geriamojovande1">'[17]Forma 9'!$AA$58</definedName>
    <definedName name="SIS062_F_Kitospaskirtie1Paslaugaproduk8">'[17]Forma 9'!$AB$58</definedName>
    <definedName name="SIS062_F_Kitospaskirtie1Paslaugaproduk9">'[17]Forma 9'!$AD$58</definedName>
    <definedName name="SIS062_F_Kitospaskirtie2Geriamojovande1">'[17]Forma 9'!$AA$59</definedName>
    <definedName name="SIS062_F_Kitospaskirtie2Paslaugaproduk8">'[17]Forma 9'!$AB$59</definedName>
    <definedName name="SIS062_F_Kitospaskirtie2Paslaugaproduk9">'[17]Forma 9'!$AD$59</definedName>
    <definedName name="SIS062_F_Kitospaskirtie3Geriamojovande1">'[17]Forma 9'!$AA$60</definedName>
    <definedName name="SIS062_F_Kitospaskirtie3Paslaugaproduk8">'[17]Forma 9'!$AB$60</definedName>
    <definedName name="SIS062_F_Kitospaskirtie3Paslaugaproduk9">'[17]Forma 9'!$AD$60</definedName>
    <definedName name="SIS062_F_Kitospaskirtie4Geriamojovande1">'[17]Forma 9'!$AA$61</definedName>
    <definedName name="SIS062_F_Kitospaskirtie4Paslaugaproduk8">'[17]Forma 9'!$AB$61</definedName>
    <definedName name="SIS062_F_Kitospaskirtie4Paslaugaproduk9">'[17]Forma 9'!$AD$61</definedName>
    <definedName name="SIS062_F_Kitospaskirtie5Geriamojovande1">'[17]Forma 9'!$AA$63</definedName>
    <definedName name="SIS062_F_Kitospaskirtie5Paslaugaproduk8">'[17]Forma 9'!$AB$63</definedName>
    <definedName name="SIS062_F_Kitospaskirtie5Paslaugaproduk9">'[17]Forma 9'!$AD$63</definedName>
    <definedName name="SIS062_F_Kitospastovios2Geriamojovande1">'[17]Forma 9'!$AA$171</definedName>
    <definedName name="SIS062_F_Kitospastovios2Paslaugaproduk8">'[17]Forma 9'!$AB$171</definedName>
    <definedName name="SIS062_F_Kitospastovios2Paslaugaproduk9">'[17]Forma 9'!$AD$171</definedName>
    <definedName name="SIS062_F_Kitospastovios3Geriamojovande1">'[17]Forma 9'!$AA$172</definedName>
    <definedName name="SIS062_F_Kitospastovios3Paslaugaproduk8">'[17]Forma 9'!$AB$172</definedName>
    <definedName name="SIS062_F_Kitospastovios3Paslaugaproduk9">'[17]Forma 9'!$AD$172</definedName>
    <definedName name="SIS062_F_Kitosrinkodaro1Geriamojovande1">'[17]Forma 9'!$AA$152</definedName>
    <definedName name="SIS062_F_Kitosrinkodaro1Paslaugaproduk8">'[17]Forma 9'!$AB$152</definedName>
    <definedName name="SIS062_F_Kitosrinkodaro1Paslaugaproduk9">'[17]Forma 9'!$AD$152</definedName>
    <definedName name="SIS062_F_Kitosrinkodaro2Geriamojovande1">'[17]Forma 9'!$AA$153</definedName>
    <definedName name="SIS062_F_Kitosrinkodaro2Paslaugaproduk8">'[17]Forma 9'!$AB$153</definedName>
    <definedName name="SIS062_F_Kitosrinkodaro2Paslaugaproduk9">'[17]Forma 9'!$AD$153</definedName>
    <definedName name="SIS062_F_Kitossanaudoss1Geriamojovande1">'[17]Forma 9'!$AA$20</definedName>
    <definedName name="SIS062_F_Kitossanaudoss1Paslaugaproduk8">'[17]Forma 9'!$AB$20</definedName>
    <definedName name="SIS062_F_Kitossanaudoss1Paslaugaproduk9">'[17]Forma 9'!$AD$20</definedName>
    <definedName name="SIS062_F_Kitossanaudoss2Geriamojovande1">'[17]Forma 9'!$AA$29</definedName>
    <definedName name="SIS062_F_Kitossanaudoss2Paslaugaproduk8">'[17]Forma 9'!$AB$29</definedName>
    <definedName name="SIS062_F_Kitossanaudoss2Paslaugaproduk9">'[17]Forma 9'!$AD$29</definedName>
    <definedName name="SIS062_F_Kitossanaudoss3Geriamojovande1">'[17]Forma 9'!$AA$32</definedName>
    <definedName name="SIS062_F_Kitossanaudoss3Paslaugaproduk8">'[17]Forma 9'!$AB$32</definedName>
    <definedName name="SIS062_F_Kitossanaudoss3Paslaugaproduk9">'[17]Forma 9'!$AD$32</definedName>
    <definedName name="SIS062_F_Kitossanaudoss4Geriamojovande1">'[17]Forma 9'!$AA$36</definedName>
    <definedName name="SIS062_F_Kitossanaudoss4Paslaugaproduk8">'[17]Forma 9'!$AB$36</definedName>
    <definedName name="SIS062_F_Kitossanaudoss4Paslaugaproduk9">'[17]Forma 9'!$AD$36</definedName>
    <definedName name="SIS062_F_Kitossanaudoss5Geriamojovande1">'[17]Forma 9'!$AA$39</definedName>
    <definedName name="SIS062_F_Kitossanaudoss5Paslaugaproduk8">'[17]Forma 9'!$AB$39</definedName>
    <definedName name="SIS062_F_Kitossanaudoss5Paslaugaproduk9">'[17]Forma 9'!$AD$39</definedName>
    <definedName name="SIS062_F_Kitossanaudoss6Geriamojovande1">'[17]Forma 9'!$AA$40</definedName>
    <definedName name="SIS062_F_Kitossanaudoss6Paslaugaproduk8">'[17]Forma 9'!$AB$40</definedName>
    <definedName name="SIS062_F_Kitossanaudoss6Paslaugaproduk9">'[17]Forma 9'!$AD$40</definedName>
    <definedName name="SIS062_F_Kitossanaudoss7Geriamojovande1">'[17]Forma 9'!$AA$156</definedName>
    <definedName name="SIS062_F_Kitossanaudoss7Paslaugaproduk8">'[17]Forma 9'!$AB$156</definedName>
    <definedName name="SIS062_F_Kitossanaudoss7Paslaugaproduk9">'[17]Forma 9'!$AD$156</definedName>
    <definedName name="SIS062_F_Kitossupersona1Geriamojovande1">'[17]Forma 9'!$AA$112</definedName>
    <definedName name="SIS062_F_Kitossupersona1Paslaugaproduk8">'[17]Forma 9'!$AB$112</definedName>
    <definedName name="SIS062_F_Kitossupersona1Paslaugaproduk9">'[17]Forma 9'!$AD$112</definedName>
    <definedName name="SIS062_F_Kitossupersona2Geriamojovande1">'[17]Forma 9'!$AA$113</definedName>
    <definedName name="SIS062_F_Kitossupersona2Paslaugaproduk8">'[17]Forma 9'!$AB$113</definedName>
    <definedName name="SIS062_F_Kitossupersona2Paslaugaproduk9">'[17]Forma 9'!$AD$113</definedName>
    <definedName name="SIS062_F_Kitossupersona3Geriamojovande1">'[17]Forma 9'!$AA$114</definedName>
    <definedName name="SIS062_F_Kitossupersona3Paslaugaproduk8">'[17]Forma 9'!$AB$114</definedName>
    <definedName name="SIS062_F_Kitossupersona3Paslaugaproduk9">'[17]Forma 9'!$AD$114</definedName>
    <definedName name="SIS062_F_Kitossupersona4Geriamojovande1">'[17]Forma 9'!$AA$115</definedName>
    <definedName name="SIS062_F_Kitossupersona4Paslaugaproduk8">'[17]Forma 9'!$AB$115</definedName>
    <definedName name="SIS062_F_Kitossupersona4Paslaugaproduk9">'[17]Forma 9'!$AD$115</definedName>
    <definedName name="SIS062_F_Kitumasinuirir1Geriamojovande1">'[17]Forma 9'!$AA$69</definedName>
    <definedName name="SIS062_F_Kitumasinuirir1Paslaugaproduk8">'[17]Forma 9'!$AB$69</definedName>
    <definedName name="SIS062_F_Kitumasinuirir1Paslaugaproduk9">'[17]Forma 9'!$AD$69</definedName>
    <definedName name="SIS062_F_Kitumokesciuva1Geriamojovande1">'[17]Forma 9'!$AA$123</definedName>
    <definedName name="SIS062_F_Kitumokesciuva1Paslaugaproduk8">'[17]Forma 9'!$AB$123</definedName>
    <definedName name="SIS062_F_Kitumokesciuva1Paslaugaproduk9">'[17]Forma 9'!$AD$123</definedName>
    <definedName name="SIS062_F_Kituobjektunur1Geriamojovande1">'[17]Forma 9'!$AA$82</definedName>
    <definedName name="SIS062_F_Kituobjektunur1Paslaugaproduk8">'[17]Forma 9'!$AB$82</definedName>
    <definedName name="SIS062_F_Kituobjektunur1Paslaugaproduk9">'[17]Forma 9'!$AD$82</definedName>
    <definedName name="SIS062_F_Komunalinespas1Geriamojovande1">'[17]Forma 9'!$AA$138</definedName>
    <definedName name="SIS062_F_Komunalinespas1Paslaugaproduk8">'[17]Forma 9'!$AB$138</definedName>
    <definedName name="SIS062_F_Komunalinespas1Paslaugaproduk9">'[17]Forma 9'!$AD$138</definedName>
    <definedName name="SIS062_F_Komunaliniupas1Geriamojovande1">'[17]Forma 9'!$AA$94</definedName>
    <definedName name="SIS062_F_Komunaliniupas1Paslaugaproduk8">'[17]Forma 9'!$AB$94</definedName>
    <definedName name="SIS062_F_Komunaliniupas1Paslaugaproduk9">'[17]Forma 9'!$AD$94</definedName>
    <definedName name="SIS062_F_Konsultacinesp1Geriamojovande1">'[17]Forma 9'!$AA$132</definedName>
    <definedName name="SIS062_F_Konsultacinesp1Paslaugaproduk8">'[17]Forma 9'!$AB$132</definedName>
    <definedName name="SIS062_F_Konsultacinesp1Paslaugaproduk9">'[17]Forma 9'!$AD$132</definedName>
    <definedName name="SIS062_F_Labdaraparamas1Geriamojovande1">'[17]Forma 9'!$AA$167</definedName>
    <definedName name="SIS062_F_Labdaraparamas1Paslaugaproduk8">'[17]Forma 9'!$AB$167</definedName>
    <definedName name="SIS062_F_Labdaraparamas1Paslaugaproduk9">'[17]Forma 9'!$AD$167</definedName>
    <definedName name="SIS062_F_Laboratoriniai1Geriamojovande1">'[17]Forma 9'!$AA$45</definedName>
    <definedName name="SIS062_F_Laboratoriniai1Paslaugaproduk8">'[17]Forma 9'!$AB$45</definedName>
    <definedName name="SIS062_F_Laboratoriniai1Paslaugaproduk9">'[17]Forma 9'!$AD$45</definedName>
    <definedName name="SIS062_F_Likviduotonura1Geriamojovande1">'[17]Forma 9'!$AA$165</definedName>
    <definedName name="SIS062_F_Likviduotonura1Paslaugaproduk8">'[17]Forma 9'!$AB$165</definedName>
    <definedName name="SIS062_F_Likviduotonura1Paslaugaproduk9">'[17]Forma 9'!$AD$165</definedName>
    <definedName name="SIS062_F_Masinuirirengi1Geriamojovande1">'[17]Forma 9'!$AA$65</definedName>
    <definedName name="SIS062_F_Masinuirirengi1Paslaugaproduk8">'[17]Forma 9'!$AB$65</definedName>
    <definedName name="SIS062_F_Masinuirirengi1Paslaugaproduk9">'[17]Forma 9'!$AD$65</definedName>
    <definedName name="SIS062_F_Masinuirirengi2Geriamojovande1">'[17]Forma 9'!$AA$66</definedName>
    <definedName name="SIS062_F_Masinuirirengi2Paslaugaproduk8">'[17]Forma 9'!$AB$66</definedName>
    <definedName name="SIS062_F_Masinuirirengi2Paslaugaproduk9">'[17]Forma 9'!$AD$66</definedName>
    <definedName name="SIS062_F_Masinuirirengi3Geriamojovande1">'[17]Forma 9'!$AA$67</definedName>
    <definedName name="SIS062_F_Masinuirirengi3Paslaugaproduk8">'[17]Forma 9'!$AB$67</definedName>
    <definedName name="SIS062_F_Masinuirirengi3Paslaugaproduk9">'[17]Forma 9'!$AD$67</definedName>
    <definedName name="SIS062_F_Masinuirirengi4Geriamojovande1">'[17]Forma 9'!$AA$68</definedName>
    <definedName name="SIS062_F_Masinuirirengi4Paslaugaproduk8">'[17]Forma 9'!$AB$68</definedName>
    <definedName name="SIS062_F_Masinuirirengi4Paslaugaproduk9">'[17]Forma 9'!$AD$68</definedName>
    <definedName name="SIS062_F_Mazavercioinve1Geriamojovande1">'[17]Forma 9'!$AA$92</definedName>
    <definedName name="SIS062_F_Mazavercioinve1Paslaugaproduk8">'[17]Forma 9'!$AB$92</definedName>
    <definedName name="SIS062_F_Mazavercioinve1Paslaugaproduk9">'[17]Forma 9'!$AD$92</definedName>
    <definedName name="SIS062_F_Mazutoisigijim1Geriamojovande1">'[17]Forma 9'!$AA$23</definedName>
    <definedName name="SIS062_F_Mazutoisigijim1Paslaugaproduk8">'[17]Forma 9'!$AB$23</definedName>
    <definedName name="SIS062_F_Mazutoisigijim1Paslaugaproduk9">'[17]Forma 9'!$AD$23</definedName>
    <definedName name="SIS062_F_Medienosisigij1Geriamojovande1">'[17]Forma 9'!$AA$24</definedName>
    <definedName name="SIS062_F_Medienosisigij1Paslaugaproduk8">'[17]Forma 9'!$AB$24</definedName>
    <definedName name="SIS062_F_Medienosisigij1Paslaugaproduk9">'[17]Forma 9'!$AD$24</definedName>
    <definedName name="SIS062_F_Medziaguzaliav1Geriamojovande1">'[17]Forma 9'!$AA$83</definedName>
    <definedName name="SIS062_F_Medziaguzaliav1Paslaugaproduk8">'[17]Forma 9'!$AB$83</definedName>
    <definedName name="SIS062_F_Medziaguzaliav1Paslaugaproduk9">'[17]Forma 9'!$AD$83</definedName>
    <definedName name="SIS062_F_Medziaguzaliav2Geriamojovande1">'[17]Forma 9'!$AA$84</definedName>
    <definedName name="SIS062_F_Medziaguzaliav2Paslaugaproduk8">'[17]Forma 9'!$AB$84</definedName>
    <definedName name="SIS062_F_Medziaguzaliav2Paslaugaproduk9">'[17]Forma 9'!$AD$84</definedName>
    <definedName name="SIS062_F_Medziaguzaliav3Geriamojovande1">'[17]Forma 9'!$AA$85</definedName>
    <definedName name="SIS062_F_Medziaguzaliav3Paslaugaproduk8">'[17]Forma 9'!$AB$85</definedName>
    <definedName name="SIS062_F_Medziaguzaliav3Paslaugaproduk9">'[17]Forma 9'!$AD$85</definedName>
    <definedName name="SIS062_F_Medziaguzaliav4Geriamojovande1">'[17]Forma 9'!$AA$86</definedName>
    <definedName name="SIS062_F_Medziaguzaliav4Paslaugaproduk8">'[17]Forma 9'!$AB$86</definedName>
    <definedName name="SIS062_F_Medziaguzaliav4Paslaugaproduk9">'[17]Forma 9'!$AD$86</definedName>
    <definedName name="SIS062_F_Medziaguzaliav5Geriamojovande1">'[17]Forma 9'!$AA$87</definedName>
    <definedName name="SIS062_F_Medziaguzaliav5Paslaugaproduk8">'[17]Forma 9'!$AB$87</definedName>
    <definedName name="SIS062_F_Medziaguzaliav5Paslaugaproduk9">'[17]Forma 9'!$AD$87</definedName>
    <definedName name="SIS062_F_Metrologinespa1Geriamojovande1">'[17]Forma 9'!$AA$98</definedName>
    <definedName name="SIS062_F_Metrologinespa1Paslaugaproduk8">'[17]Forma 9'!$AB$98</definedName>
    <definedName name="SIS062_F_Metrologinespa1Paslaugaproduk9">'[17]Forma 9'!$AD$98</definedName>
    <definedName name="SIS062_F_Mokymukvalifik1Geriamojovande1">'[17]Forma 9'!$AA$108</definedName>
    <definedName name="SIS062_F_Mokymukvalifik1Paslaugaproduk8">'[17]Forma 9'!$AB$108</definedName>
    <definedName name="SIS062_F_Mokymukvalifik1Paslaugaproduk9">'[17]Forma 9'!$AD$108</definedName>
    <definedName name="SIS062_F_Muitinesireksp1Geriamojovande1">'[17]Forma 9'!$AA$97</definedName>
    <definedName name="SIS062_F_Muitinesireksp1Paslaugaproduk8">'[17]Forma 9'!$AB$97</definedName>
    <definedName name="SIS062_F_Muitinesireksp1Paslaugaproduk9">'[17]Forma 9'!$AD$97</definedName>
    <definedName name="SIS062_F_Narystesstojam1Geriamojovande1">'[17]Forma 9'!$AA$164</definedName>
    <definedName name="SIS062_F_Narystesstojam1Paslaugaproduk8">'[17]Forma 9'!$AB$164</definedName>
    <definedName name="SIS062_F_Narystesstojam1Paslaugaproduk9">'[17]Forma 9'!$AD$164</definedName>
    <definedName name="SIS062_F_Neigiamosmoket1Geriamojovande1">'[17]Forma 9'!$AA$127</definedName>
    <definedName name="SIS062_F_Neigiamosmoket1Paslaugaproduk8">'[17]Forma 9'!$AB$127</definedName>
    <definedName name="SIS062_F_Neigiamosmoket1Paslaugaproduk9">'[17]Forma 9'!$AD$127</definedName>
    <definedName name="SIS062_F_Nekilnojamotur1Geriamojovande1">'[17]Forma 9'!$AA$118</definedName>
    <definedName name="SIS062_F_Nekilnojamotur1Paslaugaproduk8">'[17]Forma 9'!$AB$118</definedName>
    <definedName name="SIS062_F_Nekilnojamotur1Paslaugaproduk9">'[17]Forma 9'!$AD$118</definedName>
    <definedName name="SIS062_F_Nuotekutvarkym1Geriamojovande1">'[17]Forma 9'!$AA$35</definedName>
    <definedName name="SIS062_F_Nuotekutvarkym1Paslaugaproduk8">'[17]Forma 9'!$AB$35</definedName>
    <definedName name="SIS062_F_Nuotekutvarkym1Paslaugaproduk9">'[17]Forma 9'!$AD$35</definedName>
    <definedName name="SIS062_F_Nuotolinesduom1Geriamojovande1">'[17]Forma 9'!$AA$89</definedName>
    <definedName name="SIS062_F_Nuotolinesduom1Paslaugaproduk8">'[17]Forma 9'!$AB$89</definedName>
    <definedName name="SIS062_F_Nuotolinesduom1Paslaugaproduk9">'[17]Forma 9'!$AD$89</definedName>
    <definedName name="SIS062_F_Nurasytuatsisk1Geriamojovande1">'[17]Forma 9'!$AA$166</definedName>
    <definedName name="SIS062_F_Nurasytuatsisk1Paslaugaproduk8">'[17]Forma 9'!$AB$166</definedName>
    <definedName name="SIS062_F_Nurasytuatsisk1Paslaugaproduk9">'[17]Forma 9'!$AD$166</definedName>
    <definedName name="SIS062_F_Orginventoriau1Geriamojovande1">'[17]Forma 9'!$AA$136</definedName>
    <definedName name="SIS062_F_Orginventoriau1Paslaugaproduk8">'[17]Forma 9'!$AB$136</definedName>
    <definedName name="SIS062_F_Orginventoriau1Paslaugaproduk9">'[17]Forma 9'!$AD$136</definedName>
    <definedName name="SIS062_F_Palukanusanaud1Geriamojovande1">'[17]Forma 9'!$AA$126</definedName>
    <definedName name="SIS062_F_Palukanusanaud1Paslaugaproduk8">'[17]Forma 9'!$AB$126</definedName>
    <definedName name="SIS062_F_Palukanusanaud1Paslaugaproduk9">'[17]Forma 9'!$AD$126</definedName>
    <definedName name="SIS062_F_Papildomodarbu1Geriamojovande1">'[17]Forma 9'!$AA$107</definedName>
    <definedName name="SIS062_F_Papildomodarbu1Paslaugaproduk8">'[17]Forma 9'!$AB$107</definedName>
    <definedName name="SIS062_F_Papildomodarbu1Paslaugaproduk9">'[17]Forma 9'!$AD$107</definedName>
    <definedName name="SIS062_F_Pastopasiuntin1Geriamojovande1">'[17]Forma 9'!$AA$134</definedName>
    <definedName name="SIS062_F_Pastopasiuntin1Paslaugaproduk8">'[17]Forma 9'!$AB$134</definedName>
    <definedName name="SIS062_F_Pastopasiuntin1Paslaugaproduk9">'[17]Forma 9'!$AD$134</definedName>
    <definedName name="SIS062_F_Patalpuneadmin1Geriamojovande1">'[17]Forma 9'!$AA$90</definedName>
    <definedName name="SIS062_F_Patalpuneadmin1Paslaugaproduk8">'[17]Forma 9'!$AB$90</definedName>
    <definedName name="SIS062_F_Patalpuneadmin1Paslaugaproduk9">'[17]Forma 9'!$AD$90</definedName>
    <definedName name="SIS062_F_Patalpuprieziu1Geriamojovande1">'[17]Forma 9'!$AA$139</definedName>
    <definedName name="SIS062_F_Patalpuprieziu1Paslaugaproduk8">'[17]Forma 9'!$AB$139</definedName>
    <definedName name="SIS062_F_Patalpuprieziu1Paslaugaproduk9">'[17]Forma 9'!$AD$139</definedName>
    <definedName name="SIS062_F_Patentulicenci1Geriamojovande1">'[17]Forma 9'!$AA$52</definedName>
    <definedName name="SIS062_F_Patentulicenci1Paslaugaproduk8">'[17]Forma 9'!$AB$52</definedName>
    <definedName name="SIS062_F_Patentulicenci1Paslaugaproduk9">'[17]Forma 9'!$AD$52</definedName>
    <definedName name="SIS062_F_Pelenutvarkymo1Geriamojovande1">'[17]Forma 9'!$AA$42</definedName>
    <definedName name="SIS062_F_Pelenutvarkymo1Paslaugaproduk8">'[17]Forma 9'!$AB$42</definedName>
    <definedName name="SIS062_F_Pelenutvarkymo1Paslaugaproduk9">'[17]Forma 9'!$AD$42</definedName>
    <definedName name="SIS062_F_Pletrosdarbunu1Geriamojovande1">'[17]Forma 9'!$AA$50</definedName>
    <definedName name="SIS062_F_Pletrosdarbunu1Paslaugaproduk8">'[17]Forma 9'!$AB$50</definedName>
    <definedName name="SIS062_F_Pletrosdarbunu1Paslaugaproduk9">'[17]Forma 9'!$AD$50</definedName>
    <definedName name="SIS062_F_Prekeszenkloiv1Geriamojovande1">'[17]Forma 9'!$AA$146</definedName>
    <definedName name="SIS062_F_Prekeszenkloiv1Paslaugaproduk8">'[17]Forma 9'!$AB$146</definedName>
    <definedName name="SIS062_F_Prekeszenkloiv1Paslaugaproduk9">'[17]Forma 9'!$AD$146</definedName>
    <definedName name="SIS062_F_Prestizonuside1Geriamojovande1">'[17]Forma 9'!$AA$51</definedName>
    <definedName name="SIS062_F_Prestizonuside1Paslaugaproduk8">'[17]Forma 9'!$AB$51</definedName>
    <definedName name="SIS062_F_Prestizonuside1Paslaugaproduk9">'[17]Forma 9'!$AD$51</definedName>
    <definedName name="SIS062_F_Priskaitytosba1Geriamojovande1">'[17]Forma 9'!$AA$169</definedName>
    <definedName name="SIS062_F_Priskaitytosba1Paslaugaproduk8">'[17]Forma 9'!$AB$169</definedName>
    <definedName name="SIS062_F_Priskaitytosba1Paslaugaproduk9">'[17]Forma 9'!$AD$169</definedName>
    <definedName name="SIS062_F_Privalomovarto1Geriamojovande1">'[17]Forma 9'!$AA$145</definedName>
    <definedName name="SIS062_F_Privalomovarto1Paslaugaproduk8">'[17]Forma 9'!$AB$145</definedName>
    <definedName name="SIS062_F_Privalomovarto1Paslaugaproduk9">'[17]Forma 9'!$AD$145</definedName>
    <definedName name="SIS062_F_Profesineliter1Geriamojovande1">'[17]Forma 9'!$AA$137</definedName>
    <definedName name="SIS062_F_Profesineliter1Paslaugaproduk8">'[17]Forma 9'!$AB$137</definedName>
    <definedName name="SIS062_F_Profesineliter1Paslaugaproduk9">'[17]Forma 9'!$AD$137</definedName>
    <definedName name="SIS062_F_Programinesira1Geriamojovande1">'[17]Forma 9'!$AA$53</definedName>
    <definedName name="SIS062_F_Programinesira1Paslaugaproduk8">'[17]Forma 9'!$AB$53</definedName>
    <definedName name="SIS062_F_Programinesira1Paslaugaproduk9">'[17]Forma 9'!$AD$53</definedName>
    <definedName name="SIS062_F_Reklamospaslau1Geriamojovande1">'[17]Forma 9'!$AA$144</definedName>
    <definedName name="SIS062_F_Reklamospaslau1Paslaugaproduk8">'[17]Forma 9'!$AB$144</definedName>
    <definedName name="SIS062_F_Reklamospaslau1Paslaugaproduk9">'[17]Forma 9'!$AD$144</definedName>
    <definedName name="SIS062_F_Reprezentacijo1Geriamojovande1">'[17]Forma 9'!$AA$150</definedName>
    <definedName name="SIS062_F_Reprezentacijo1Paslaugaproduk8">'[17]Forma 9'!$AB$150</definedName>
    <definedName name="SIS062_F_Reprezentacijo1Paslaugaproduk9">'[17]Forma 9'!$AD$150</definedName>
    <definedName name="SIS062_F_Rezerviniokuro1Geriamojovande1">'[17]Forma 9'!$AA$91</definedName>
    <definedName name="SIS062_F_Rezerviniokuro1Paslaugaproduk8">'[17]Forma 9'!$AB$91</definedName>
    <definedName name="SIS062_F_Rezerviniokuro1Paslaugaproduk9">'[17]Forma 9'!$AD$91</definedName>
    <definedName name="SIS062_F_Rinkostyrimusa1Geriamojovande1">'[17]Forma 9'!$AA$147</definedName>
    <definedName name="SIS062_F_Rinkostyrimusa1Paslaugaproduk8">'[17]Forma 9'!$AB$147</definedName>
    <definedName name="SIS062_F_Rinkostyrimusa1Paslaugaproduk9">'[17]Forma 9'!$AD$147</definedName>
    <definedName name="SIS062_F_Rysiupaslaugos1Geriamojovande1">'[17]Forma 9'!$AA$133</definedName>
    <definedName name="SIS062_F_Rysiupaslaugos1Paslaugaproduk8">'[17]Forma 9'!$AB$133</definedName>
    <definedName name="SIS062_F_Rysiupaslaugos1Paslaugaproduk9">'[17]Forma 9'!$AD$133</definedName>
    <definedName name="SIS062_F_Saskaituvartot1Geriamojovande1">'[17]Forma 9'!$AA$148</definedName>
    <definedName name="SIS062_F_Saskaituvartot1Paslaugaproduk8">'[17]Forma 9'!$AB$148</definedName>
    <definedName name="SIS062_F_Saskaituvartot1Paslaugaproduk9">'[17]Forma 9'!$AD$148</definedName>
    <definedName name="SIS062_F_Silumosisigiji2Geriamojovande1">'[17]Forma 9'!$AA$19</definedName>
    <definedName name="SIS062_F_Silumosisigiji2Paslaugaproduk8">'[17]Forma 9'!$AB$19</definedName>
    <definedName name="SIS062_F_Silumosisigiji2Paslaugaproduk9">'[17]Forma 9'!$AD$19</definedName>
    <definedName name="SIS062_F_Silumospunktue1Geriamojovande1">'[17]Forma 9'!$AA$80</definedName>
    <definedName name="SIS062_F_Silumospunktue1Paslaugaproduk8">'[17]Forma 9'!$AB$80</definedName>
    <definedName name="SIS062_F_Silumospunktue1Paslaugaproduk9">'[17]Forma 9'!$AD$80</definedName>
    <definedName name="SIS062_F_Silumosukiotur2Geriamojovande1">'[17]Forma 9'!$AA$155</definedName>
    <definedName name="SIS062_F_Silumosukiotur2Paslaugaproduk8">'[17]Forma 9'!$AB$155</definedName>
    <definedName name="SIS062_F_Silumosukiotur2Paslaugaproduk9">'[17]Forma 9'!$AD$155</definedName>
    <definedName name="SIS062_F_Skoluisieskoji1Geriamojovande1">'[17]Forma 9'!$AA$163</definedName>
    <definedName name="SIS062_F_Skoluisieskoji1Paslaugaproduk8">'[17]Forma 9'!$AB$163</definedName>
    <definedName name="SIS062_F_Skoluisieskoji1Paslaugaproduk9">'[17]Forma 9'!$AD$163</definedName>
    <definedName name="SIS062_F_Svietimoirkons1Geriamojovande1">'[17]Forma 9'!$AA$151</definedName>
    <definedName name="SIS062_F_Svietimoirkons1Paslaugaproduk8">'[17]Forma 9'!$AB$151</definedName>
    <definedName name="SIS062_F_Svietimoirkons1Paslaugaproduk9">'[17]Forma 9'!$AD$151</definedName>
    <definedName name="SIS062_F_Tantjemos1Geriamojovande1">'[17]Forma 9'!$AA$170</definedName>
    <definedName name="SIS062_F_Tantjemos1Paslaugaproduk8">'[17]Forma 9'!$AB$170</definedName>
    <definedName name="SIS062_F_Tantjemos1Paslaugaproduk9">'[17]Forma 9'!$AD$170</definedName>
    <definedName name="SIS062_F_Teisinespaslau1Geriamojovande1">'[17]Forma 9'!$AA$131</definedName>
    <definedName name="SIS062_F_Teisinespaslau1Paslaugaproduk8">'[17]Forma 9'!$AB$131</definedName>
    <definedName name="SIS062_F_Teisinespaslau1Paslaugaproduk9">'[17]Forma 9'!$AD$131</definedName>
    <definedName name="SIS062_F_Tinklueinamojo1Geriamojovande1">'[17]Forma 9'!$AA$79</definedName>
    <definedName name="SIS062_F_Tinklueinamojo1Paslaugaproduk8">'[17]Forma 9'!$AB$79</definedName>
    <definedName name="SIS062_F_Tinklueinamojo1Paslaugaproduk9">'[17]Forma 9'!$AD$79</definedName>
    <definedName name="SIS062_F_Transportoprie1Geriamojovande1">'[17]Forma 9'!$AA$73</definedName>
    <definedName name="SIS062_F_Transportoprie1Paslaugaproduk8">'[17]Forma 9'!$AB$73</definedName>
    <definedName name="SIS062_F_Transportoprie1Paslaugaproduk9">'[17]Forma 9'!$AD$73</definedName>
    <definedName name="SIS062_F_Transportoprie2Geriamojovande1">'[17]Forma 9'!$AA$95</definedName>
    <definedName name="SIS062_F_Transportoprie2Paslaugaproduk8">'[17]Forma 9'!$AB$95</definedName>
    <definedName name="SIS062_F_Transportoprie2Paslaugaproduk9">'[17]Forma 9'!$AD$95</definedName>
    <definedName name="SIS062_F_Transportoprie3Geriamojovande1">'[17]Forma 9'!$AA$96</definedName>
    <definedName name="SIS062_F_Transportoprie3Paslaugaproduk8">'[17]Forma 9'!$AB$96</definedName>
    <definedName name="SIS062_F_Transportoprie3Paslaugaproduk9">'[17]Forma 9'!$AD$96</definedName>
    <definedName name="SIS062_F_Turtodraudimos1Geriamojovande1">'[17]Forma 9'!$AA$158</definedName>
    <definedName name="SIS062_F_Turtodraudimos1Paslaugaproduk8">'[17]Forma 9'!$AB$158</definedName>
    <definedName name="SIS062_F_Turtodraudimos1Paslaugaproduk9">'[17]Forma 9'!$AD$158</definedName>
    <definedName name="SIS062_F_Turtonuomosnes1Geriamojovande1">'[17]Forma 9'!$AA$93</definedName>
    <definedName name="SIS062_F_Turtonuomosnes1Paslaugaproduk8">'[17]Forma 9'!$AB$93</definedName>
    <definedName name="SIS062_F_Turtonuomosnes1Paslaugaproduk9">'[17]Forma 9'!$AD$93</definedName>
    <definedName name="SIS062_F_Valstybiniuist1Geriamojovande1">'[17]Forma 9'!$AA$120</definedName>
    <definedName name="SIS062_F_Valstybiniuist1Paslaugaproduk8">'[17]Forma 9'!$AB$120</definedName>
    <definedName name="SIS062_F_Valstybiniuist1Paslaugaproduk9">'[17]Forma 9'!$AD$120</definedName>
    <definedName name="SIS062_F_Vandenstechnol2Geriamojovande1">'[17]Forma 9'!$AA$34</definedName>
    <definedName name="SIS062_F_Vandenstechnol2Paslaugaproduk8">'[17]Forma 9'!$AB$34</definedName>
    <definedName name="SIS062_F_Vandenstechnol2Paslaugaproduk9">'[17]Forma 9'!$AD$34</definedName>
    <definedName name="SIS062_F_Vartotojumokej1Geriamojovande1">'[17]Forma 9'!$AA$149</definedName>
    <definedName name="SIS062_F_Vartotojumokej1Paslaugaproduk8">'[17]Forma 9'!$AB$149</definedName>
    <definedName name="SIS062_F_Vartotojumokej1Paslaugaproduk9">'[17]Forma 9'!$AD$149</definedName>
    <definedName name="SIS062_F_Veiklosrizikos1Geriamojovande1">'[17]Forma 9'!$AA$159</definedName>
    <definedName name="SIS062_F_Veiklosrizikos1Paslaugaproduk8">'[17]Forma 9'!$AB$159</definedName>
    <definedName name="SIS062_F_Veiklosrizikos1Paslaugaproduk9">'[17]Forma 9'!$AD$159</definedName>
    <definedName name="SIS062_F_Zemesmokescios1Geriamojovande1">'[17]Forma 9'!$AA$117</definedName>
    <definedName name="SIS062_F_Zemesmokescios1Paslaugaproduk8">'[17]Forma 9'!$AB$117</definedName>
    <definedName name="SIS062_F_Zemesmokescios1Paslaugaproduk9">'[17]Forma 9'!$AD$117</definedName>
    <definedName name="SIS062_F_Zyminiomokesci1Geriamojovande1">'[17]Forma 9'!$AA$121</definedName>
    <definedName name="SIS062_F_Zyminiomokesci1Paslaugaproduk8">'[17]Forma 9'!$AB$121</definedName>
    <definedName name="SIS062_F_Zyminiomokesci1Paslaugaproduk9">'[17]Forma 9'!$AD$121</definedName>
    <definedName name="SIS063_F_Administracine1Geriamojovande1">'[17]Forma 10'!$AA$62</definedName>
    <definedName name="SIS063_F_Administracine1Paslaugaproduk8">'[17]Forma 10'!$AB$62</definedName>
    <definedName name="SIS063_F_Administracine1Paslaugaproduk9">'[17]Forma 10'!$AD$62</definedName>
    <definedName name="SIS063_F_Apyvartiniutar2Geriamojovande1">'[17]Forma 10'!$AA$38</definedName>
    <definedName name="SIS063_F_Apyvartiniutar2Paslaugaproduk8">'[17]Forma 10'!$AB$38</definedName>
    <definedName name="SIS063_F_Apyvartiniutar2Paslaugaproduk9">'[17]Forma 10'!$AD$38</definedName>
    <definedName name="SIS063_F_Aplinkostarsos1Geriamojovande1">'[17]Forma 10'!$AA$119</definedName>
    <definedName name="SIS063_F_Aplinkostarsos1Paslaugaproduk8">'[17]Forma 10'!$AB$119</definedName>
    <definedName name="SIS063_F_Aplinkostarsos1Paslaugaproduk9">'[17]Forma 10'!$AD$119</definedName>
    <definedName name="SIS063_F_Apsauginiaiird1Geriamojovande1">'[17]Forma 10'!$AA$110</definedName>
    <definedName name="SIS063_F_Apsauginiaiird1Paslaugaproduk8">'[17]Forma 10'!$AB$110</definedName>
    <definedName name="SIS063_F_Apsauginiaiird1Paslaugaproduk9">'[17]Forma 10'!$AD$110</definedName>
    <definedName name="SIS063_F_Atsiskaitomuju1Geriamojovande1">'[17]Forma 10'!$AA$88</definedName>
    <definedName name="SIS063_F_Atsiskaitomuju1Paslaugaproduk8">'[17]Forma 10'!$AB$88</definedName>
    <definedName name="SIS063_F_Atsiskaitomuju1Paslaugaproduk9">'[17]Forma 10'!$AD$88</definedName>
    <definedName name="SIS063_F_Auditofinansin1Geriamojovande1">'[17]Forma 10'!$AA$160</definedName>
    <definedName name="SIS063_F_Auditofinansin1Paslaugaproduk8">'[17]Forma 10'!$AB$160</definedName>
    <definedName name="SIS063_F_Auditofinansin1Paslaugaproduk9">'[17]Forma 10'!$AD$160</definedName>
    <definedName name="SIS063_F_Auditokitosana1Geriamojovande1">'[17]Forma 10'!$AA$162</definedName>
    <definedName name="SIS063_F_Auditokitosana1Paslaugaproduk8">'[17]Forma 10'!$AB$162</definedName>
    <definedName name="SIS063_F_Auditokitosana1Paslaugaproduk9">'[17]Forma 10'!$AD$162</definedName>
    <definedName name="SIS063_F_Auditoreguliuo1Geriamojovande1">'[17]Forma 10'!$AA$161</definedName>
    <definedName name="SIS063_F_Auditoreguliuo1Paslaugaproduk8">'[17]Forma 10'!$AB$161</definedName>
    <definedName name="SIS063_F_Auditoreguliuo1Paslaugaproduk9">'[17]Forma 10'!$AD$161</definedName>
    <definedName name="SIS063_F_Bankopaslauguk1Geriamojovande1">'[17]Forma 10'!$AA$125</definedName>
    <definedName name="SIS063_F_Bankopaslauguk1Paslaugaproduk8">'[17]Forma 10'!$AB$125</definedName>
    <definedName name="SIS063_F_Bankopaslauguk1Paslaugaproduk9">'[17]Forma 10'!$AD$125</definedName>
    <definedName name="SIS063_F_Beviltiskossko1Geriamojovande1">'[17]Forma 10'!$AA$168</definedName>
    <definedName name="SIS063_F_Beviltiskossko1Paslaugaproduk8">'[17]Forma 10'!$AB$168</definedName>
    <definedName name="SIS063_F_Beviltiskossko1Paslaugaproduk9">'[17]Forma 10'!$AD$168</definedName>
    <definedName name="SIS063_F_Cheminesmedzia1Geriamojovande1">'[17]Forma 10'!$AA$46</definedName>
    <definedName name="SIS063_F_Cheminesmedzia1Paslaugaproduk8">'[17]Forma 10'!$AB$46</definedName>
    <definedName name="SIS063_F_Cheminesmedzia1Paslaugaproduk9">'[17]Forma 10'!$AD$46</definedName>
    <definedName name="SIS063_F_Darbdavioimoku1Geriamojovande1">'[17]Forma 10'!$AA$106</definedName>
    <definedName name="SIS063_F_Darbdavioimoku1Paslaugaproduk8">'[17]Forma 10'!$AB$106</definedName>
    <definedName name="SIS063_F_Darbdavioimoku1Paslaugaproduk9">'[17]Forma 10'!$AD$106</definedName>
    <definedName name="SIS063_F_Darbouzmokesci1Geriamojovande1">'[17]Forma 10'!$AA$105</definedName>
    <definedName name="SIS063_F_Darbouzmokesci1Paslaugaproduk8">'[17]Forma 10'!$AB$105</definedName>
    <definedName name="SIS063_F_Darbouzmokesci1Paslaugaproduk9">'[17]Forma 10'!$AD$105</definedName>
    <definedName name="SIS063_F_Elektrosenergi4Geriamojovande1">'[17]Forma 10'!$AA$31</definedName>
    <definedName name="SIS063_F_Elektrosenergi4Paslaugaproduk8">'[17]Forma 10'!$AB$31</definedName>
    <definedName name="SIS063_F_Elektrosenergi4Paslaugaproduk9">'[17]Forma 10'!$AD$31</definedName>
    <definedName name="SIS063_F_Energetikosist1Geriamojovande1">'[17]Forma 10'!$AA$122</definedName>
    <definedName name="SIS063_F_Energetikosist1Paslaugaproduk8">'[17]Forma 10'!$AB$122</definedName>
    <definedName name="SIS063_F_Energetikosist1Paslaugaproduk9">'[17]Forma 10'!$AD$122</definedName>
    <definedName name="SIS063_F_Energijosistek1Geriamojovande1">'[17]Forma 10'!$AA$43</definedName>
    <definedName name="SIS063_F_Energijosistek1Paslaugaproduk8">'[17]Forma 10'!$AB$43</definedName>
    <definedName name="SIS063_F_Energijosistek1Paslaugaproduk9">'[17]Forma 10'!$AD$43</definedName>
    <definedName name="SIS063_F_Gamybinespaski1Geriamojovande1">'[17]Forma 10'!$AA$55</definedName>
    <definedName name="SIS063_F_Gamybinespaski1Paslaugaproduk8">'[17]Forma 10'!$AB$55</definedName>
    <definedName name="SIS063_F_Gamybinespaski1Paslaugaproduk9">'[17]Forma 10'!$AD$55</definedName>
    <definedName name="SIS063_F_Gamybinespaski2Geriamojovande1">'[17]Forma 10'!$AA$56</definedName>
    <definedName name="SIS063_F_Gamybinespaski2Paslaugaproduk8">'[17]Forma 10'!$AB$56</definedName>
    <definedName name="SIS063_F_Gamybinespaski2Paslaugaproduk9">'[17]Forma 10'!$AD$56</definedName>
    <definedName name="SIS063_F_Gamybinespaski3Geriamojovande1">'[17]Forma 10'!$AA$57</definedName>
    <definedName name="SIS063_F_Gamybinespaski3Paslaugaproduk8">'[17]Forma 10'!$AB$57</definedName>
    <definedName name="SIS063_F_Gamybinespaski3Paslaugaproduk9">'[17]Forma 10'!$AD$57</definedName>
    <definedName name="SIS063_F_Gamybosobjektu1Geriamojovande1">'[17]Forma 10'!$AA$78</definedName>
    <definedName name="SIS063_F_Gamybosobjektu1Paslaugaproduk8">'[17]Forma 10'!$AB$78</definedName>
    <definedName name="SIS063_F_Gamybosobjektu1Paslaugaproduk9">'[17]Forma 10'!$AD$78</definedName>
    <definedName name="SIS063_F_Gamtiniudujubi1Geriamojovande1">'[17]Forma 10'!$AA$44</definedName>
    <definedName name="SIS063_F_Gamtiniudujubi1Paslaugaproduk8">'[17]Forma 10'!$AB$44</definedName>
    <definedName name="SIS063_F_Gamtiniudujubi1Paslaugaproduk9">'[17]Forma 10'!$AD$44</definedName>
    <definedName name="SIS063_F_Gamtiniudujuis1Geriamojovande1">'[17]Forma 10'!$AA$22</definedName>
    <definedName name="SIS063_F_Gamtiniudujuis1Paslaugaproduk8">'[17]Forma 10'!$AB$22</definedName>
    <definedName name="SIS063_F_Gamtiniudujuis1Paslaugaproduk9">'[17]Forma 10'!$AD$22</definedName>
    <definedName name="SIS063_F_Investiciniotu1Geriamojovande1">'[17]Forma 10'!$AA$75</definedName>
    <definedName name="SIS063_F_Investiciniotu1Paslaugaproduk8">'[17]Forma 10'!$AB$75</definedName>
    <definedName name="SIS063_F_Investiciniotu1Paslaugaproduk9">'[17]Forma 10'!$AD$75</definedName>
    <definedName name="SIS063_F_Iseitinespasal1Geriamojovande1">'[17]Forma 10'!$AA$109</definedName>
    <definedName name="SIS063_F_Iseitinespasal1Paslaugaproduk8">'[17]Forma 10'!$AB$109</definedName>
    <definedName name="SIS063_F_Iseitinespasal1Paslaugaproduk9">'[17]Forma 10'!$AD$109</definedName>
    <definedName name="SIS063_F_Itaptarnavimos1Geriamojovande1">'[17]Forma 10'!$AA$81</definedName>
    <definedName name="SIS063_F_Itaptarnavimos1Paslaugaproduk8">'[17]Forma 10'!$AB$81</definedName>
    <definedName name="SIS063_F_Itaptarnavimos1Paslaugaproduk9">'[17]Forma 10'!$AD$81</definedName>
    <definedName name="SIS063_F_Kanceliariness1Geriamojovande1">'[17]Forma 10'!$AA$135</definedName>
    <definedName name="SIS063_F_Kanceliariness1Paslaugaproduk8">'[17]Forma 10'!$AB$135</definedName>
    <definedName name="SIS063_F_Kanceliariness1Paslaugaproduk9">'[17]Forma 10'!$AD$135</definedName>
    <definedName name="SIS063_F_Kelionessanaud1Geriamojovande1">'[17]Forma 10'!$AA$111</definedName>
    <definedName name="SIS063_F_Kelionessanaud1Paslaugaproduk8">'[17]Forma 10'!$AB$111</definedName>
    <definedName name="SIS063_F_Kelionessanaud1Paslaugaproduk9">'[17]Forma 10'!$AD$111</definedName>
    <definedName name="SIS063_F_Kitoilgalaikio1Geriamojovande1">'[17]Forma 10'!$AA$76</definedName>
    <definedName name="SIS063_F_Kitoilgalaikio1Paslaugaproduk8">'[17]Forma 10'!$AB$76</definedName>
    <definedName name="SIS063_F_Kitoilgalaikio1Paslaugaproduk9">'[17]Forma 10'!$AD$76</definedName>
    <definedName name="SIS063_F_Kitomaterialau1Geriamojovande1">'[17]Forma 10'!$AA$74</definedName>
    <definedName name="SIS063_F_Kitomaterialau1Paslaugaproduk8">'[17]Forma 10'!$AB$74</definedName>
    <definedName name="SIS063_F_Kitomaterialau1Paslaugaproduk9">'[17]Forma 10'!$AD$74</definedName>
    <definedName name="SIS063_F_Kitonematerial1Geriamojovande1">'[17]Forma 10'!$AA$54</definedName>
    <definedName name="SIS063_F_Kitonematerial1Paslaugaproduk8">'[17]Forma 10'!$AB$54</definedName>
    <definedName name="SIS063_F_Kitonematerial1Paslaugaproduk9">'[17]Forma 10'!$AD$54</definedName>
    <definedName name="SIS063_F_Kitosadministr1Geriamojovande1">'[17]Forma 10'!$AA$140</definedName>
    <definedName name="SIS063_F_Kitosadministr1Paslaugaproduk8">'[17]Forma 10'!$AB$140</definedName>
    <definedName name="SIS063_F_Kitosadministr1Paslaugaproduk9">'[17]Forma 10'!$AD$140</definedName>
    <definedName name="SIS063_F_Kitosadministr2Geriamojovande1">'[17]Forma 10'!$AA$141</definedName>
    <definedName name="SIS063_F_Kitosadministr2Paslaugaproduk8">'[17]Forma 10'!$AB$141</definedName>
    <definedName name="SIS063_F_Kitosadministr2Paslaugaproduk9">'[17]Forma 10'!$AD$141</definedName>
    <definedName name="SIS063_F_Kitosadministr3Geriamojovande1">'[17]Forma 10'!$AA$142</definedName>
    <definedName name="SIS063_F_Kitosadministr3Paslaugaproduk8">'[17]Forma 10'!$AB$142</definedName>
    <definedName name="SIS063_F_Kitosadministr3Paslaugaproduk9">'[17]Forma 10'!$AD$142</definedName>
    <definedName name="SIS063_F_Kitoseinamojor1Geriamojovande1">'[17]Forma 10'!$AA$99</definedName>
    <definedName name="SIS063_F_Kitoseinamojor1Paslaugaproduk8">'[17]Forma 10'!$AB$99</definedName>
    <definedName name="SIS063_F_Kitoseinamojor1Paslaugaproduk9">'[17]Forma 10'!$AD$99</definedName>
    <definedName name="SIS063_F_Kitoseinamojor2Geriamojovande1">'[17]Forma 10'!$AA$100</definedName>
    <definedName name="SIS063_F_Kitoseinamojor2Paslaugaproduk8">'[17]Forma 10'!$AB$100</definedName>
    <definedName name="SIS063_F_Kitoseinamojor2Paslaugaproduk9">'[17]Forma 10'!$AD$100</definedName>
    <definedName name="SIS063_F_Kitoseinamojor3Geriamojovande1">'[17]Forma 10'!$AA$101</definedName>
    <definedName name="SIS063_F_Kitoseinamojor3Paslaugaproduk8">'[17]Forma 10'!$AB$101</definedName>
    <definedName name="SIS063_F_Kitoseinamojor3Paslaugaproduk9">'[17]Forma 10'!$AD$101</definedName>
    <definedName name="SIS063_F_Kitoseinamojor4Geriamojovande1">'[17]Forma 10'!$AA$102</definedName>
    <definedName name="SIS063_F_Kitoseinamojor4Paslaugaproduk8">'[17]Forma 10'!$AB$102</definedName>
    <definedName name="SIS063_F_Kitoseinamojor4Paslaugaproduk9">'[17]Forma 10'!$AD$102</definedName>
    <definedName name="SIS063_F_Kitoseinamojor5Geriamojovande1">'[17]Forma 10'!$AA$103</definedName>
    <definedName name="SIS063_F_Kitoseinamojor5Paslaugaproduk8">'[17]Forma 10'!$AB$103</definedName>
    <definedName name="SIS063_F_Kitoseinamojor5Paslaugaproduk9">'[17]Forma 10'!$AD$103</definedName>
    <definedName name="SIS063_F_Kitosfinansine1Geriamojovande1">'[17]Forma 10'!$AA$128</definedName>
    <definedName name="SIS063_F_Kitosfinansine1Paslaugaproduk8">'[17]Forma 10'!$AB$128</definedName>
    <definedName name="SIS063_F_Kitosfinansine1Paslaugaproduk9">'[17]Forma 10'!$AD$128</definedName>
    <definedName name="SIS063_F_Kitosfinansine2Geriamojovande1">'[17]Forma 10'!$AA$129</definedName>
    <definedName name="SIS063_F_Kitosfinansine2Paslaugaproduk8">'[17]Forma 10'!$AB$129</definedName>
    <definedName name="SIS063_F_Kitosfinansine2Paslaugaproduk9">'[17]Forma 10'!$AD$129</definedName>
    <definedName name="SIS063_F_Kitosirangospr1Geriamojovande1">'[17]Forma 10'!$AA$64</definedName>
    <definedName name="SIS063_F_Kitosirangospr1Paslaugaproduk8">'[17]Forma 10'!$AB$64</definedName>
    <definedName name="SIS063_F_Kitosirangospr1Paslaugaproduk9">'[17]Forma 10'!$AD$64</definedName>
    <definedName name="SIS063_F_Kitosirangospr2Geriamojovande1">'[17]Forma 10'!$AA$70</definedName>
    <definedName name="SIS063_F_Kitosirangospr2Paslaugaproduk8">'[17]Forma 10'!$AB$70</definedName>
    <definedName name="SIS063_F_Kitosirangospr2Paslaugaproduk9">'[17]Forma 10'!$AD$70</definedName>
    <definedName name="SIS063_F_Kitosirangospr3Geriamojovande1">'[17]Forma 10'!$AA$71</definedName>
    <definedName name="SIS063_F_Kitosirangospr3Paslaugaproduk8">'[17]Forma 10'!$AB$71</definedName>
    <definedName name="SIS063_F_Kitosirangospr3Paslaugaproduk9">'[17]Forma 10'!$AD$71</definedName>
    <definedName name="SIS063_F_Kitosirangospr4Geriamojovande1">'[17]Forma 10'!$AA$72</definedName>
    <definedName name="SIS063_F_Kitosirangospr4Paslaugaproduk8">'[17]Forma 10'!$AB$72</definedName>
    <definedName name="SIS063_F_Kitosirangospr4Paslaugaproduk9">'[17]Forma 10'!$AD$72</definedName>
    <definedName name="SIS063_F_Kitoskintamosi2Geriamojovande1">'[17]Forma 10'!$AA$47</definedName>
    <definedName name="SIS063_F_Kitoskintamosi2Paslaugaproduk8">'[17]Forma 10'!$AB$47</definedName>
    <definedName name="SIS063_F_Kitoskintamosi2Paslaugaproduk9">'[17]Forma 10'!$AD$47</definedName>
    <definedName name="SIS063_F_Kitoskintamosi3Geriamojovande1">'[17]Forma 10'!$AA$48</definedName>
    <definedName name="SIS063_F_Kitoskintamosi3Paslaugaproduk8">'[17]Forma 10'!$AB$48</definedName>
    <definedName name="SIS063_F_Kitoskintamosi3Paslaugaproduk9">'[17]Forma 10'!$AD$48</definedName>
    <definedName name="SIS063_F_Kitoskurorusie1Geriamojovande1">'[17]Forma 10'!$AA$25</definedName>
    <definedName name="SIS063_F_Kitoskurorusie1Paslaugaproduk8">'[17]Forma 10'!$AB$25</definedName>
    <definedName name="SIS063_F_Kitoskurorusie1Paslaugaproduk9">'[17]Forma 10'!$AD$25</definedName>
    <definedName name="SIS063_F_Kitoskurorusie2Geriamojovande1">'[17]Forma 10'!$AA$26</definedName>
    <definedName name="SIS063_F_Kitoskurorusie2Paslaugaproduk8">'[17]Forma 10'!$AB$26</definedName>
    <definedName name="SIS063_F_Kitoskurorusie2Paslaugaproduk9">'[17]Forma 10'!$AD$26</definedName>
    <definedName name="SIS063_F_Kitoskurorusie3Geriamojovande1">'[17]Forma 10'!$AA$27</definedName>
    <definedName name="SIS063_F_Kitoskurorusie3Paslaugaproduk8">'[17]Forma 10'!$AB$27</definedName>
    <definedName name="SIS063_F_Kitoskurorusie3Paslaugaproduk9">'[17]Forma 10'!$AD$27</definedName>
    <definedName name="SIS063_F_Kitoskurorusie4Geriamojovande1">'[17]Forma 10'!$AA$28</definedName>
    <definedName name="SIS063_F_Kitoskurorusie4Paslaugaproduk8">'[17]Forma 10'!$AB$28</definedName>
    <definedName name="SIS063_F_Kitoskurorusie4Paslaugaproduk9">'[17]Forma 10'!$AD$28</definedName>
    <definedName name="SIS063_F_Kitospaskirtie1Geriamojovande1">'[17]Forma 10'!$AA$58</definedName>
    <definedName name="SIS063_F_Kitospaskirtie1Paslaugaproduk8">'[17]Forma 10'!$AB$58</definedName>
    <definedName name="SIS063_F_Kitospaskirtie1Paslaugaproduk9">'[17]Forma 10'!$AD$58</definedName>
    <definedName name="SIS063_F_Kitospaskirtie2Geriamojovande1">'[17]Forma 10'!$AA$59</definedName>
    <definedName name="SIS063_F_Kitospaskirtie2Paslaugaproduk8">'[17]Forma 10'!$AB$59</definedName>
    <definedName name="SIS063_F_Kitospaskirtie2Paslaugaproduk9">'[17]Forma 10'!$AD$59</definedName>
    <definedName name="SIS063_F_Kitospaskirtie3Geriamojovande1">'[17]Forma 10'!$AA$60</definedName>
    <definedName name="SIS063_F_Kitospaskirtie3Paslaugaproduk8">'[17]Forma 10'!$AB$60</definedName>
    <definedName name="SIS063_F_Kitospaskirtie3Paslaugaproduk9">'[17]Forma 10'!$AD$60</definedName>
    <definedName name="SIS063_F_Kitospaskirtie4Geriamojovande1">'[17]Forma 10'!$AA$61</definedName>
    <definedName name="SIS063_F_Kitospaskirtie4Paslaugaproduk8">'[17]Forma 10'!$AB$61</definedName>
    <definedName name="SIS063_F_Kitospaskirtie4Paslaugaproduk9">'[17]Forma 10'!$AD$61</definedName>
    <definedName name="SIS063_F_Kitospaskirtie5Geriamojovande1">'[17]Forma 10'!$AA$63</definedName>
    <definedName name="SIS063_F_Kitospaskirtie5Paslaugaproduk8">'[17]Forma 10'!$AB$63</definedName>
    <definedName name="SIS063_F_Kitospaskirtie5Paslaugaproduk9">'[17]Forma 10'!$AD$63</definedName>
    <definedName name="SIS063_F_Kitospastovios2Geriamojovande1">'[17]Forma 10'!$AA$171</definedName>
    <definedName name="SIS063_F_Kitospastovios2Paslaugaproduk8">'[17]Forma 10'!$AB$171</definedName>
    <definedName name="SIS063_F_Kitospastovios2Paslaugaproduk9">'[17]Forma 10'!$AD$171</definedName>
    <definedName name="SIS063_F_Kitospastovios3Geriamojovande1">'[17]Forma 10'!$AA$172</definedName>
    <definedName name="SIS063_F_Kitospastovios3Paslaugaproduk8">'[17]Forma 10'!$AB$172</definedName>
    <definedName name="SIS063_F_Kitospastovios3Paslaugaproduk9">'[17]Forma 10'!$AD$172</definedName>
    <definedName name="SIS063_F_Kitosrinkodaro1Geriamojovande1">'[17]Forma 10'!$AA$152</definedName>
    <definedName name="SIS063_F_Kitosrinkodaro1Paslaugaproduk8">'[17]Forma 10'!$AB$152</definedName>
    <definedName name="SIS063_F_Kitosrinkodaro1Paslaugaproduk9">'[17]Forma 10'!$AD$152</definedName>
    <definedName name="SIS063_F_Kitosrinkodaro2Geriamojovande1">'[17]Forma 10'!$AA$153</definedName>
    <definedName name="SIS063_F_Kitosrinkodaro2Paslaugaproduk8">'[17]Forma 10'!$AB$153</definedName>
    <definedName name="SIS063_F_Kitosrinkodaro2Paslaugaproduk9">'[17]Forma 10'!$AD$153</definedName>
    <definedName name="SIS063_F_Kitossanaudoss1Geriamojovande1">'[17]Forma 10'!$AA$20</definedName>
    <definedName name="SIS063_F_Kitossanaudoss1Paslaugaproduk8">'[17]Forma 10'!$AB$20</definedName>
    <definedName name="SIS063_F_Kitossanaudoss1Paslaugaproduk9">'[17]Forma 10'!$AD$20</definedName>
    <definedName name="SIS063_F_Kitossanaudoss2Geriamojovande1">'[17]Forma 10'!$AA$29</definedName>
    <definedName name="SIS063_F_Kitossanaudoss2Paslaugaproduk8">'[17]Forma 10'!$AB$29</definedName>
    <definedName name="SIS063_F_Kitossanaudoss2Paslaugaproduk9">'[17]Forma 10'!$AD$29</definedName>
    <definedName name="SIS063_F_Kitossanaudoss3Geriamojovande1">'[17]Forma 10'!$AA$32</definedName>
    <definedName name="SIS063_F_Kitossanaudoss3Paslaugaproduk8">'[17]Forma 10'!$AB$32</definedName>
    <definedName name="SIS063_F_Kitossanaudoss3Paslaugaproduk9">'[17]Forma 10'!$AD$32</definedName>
    <definedName name="SIS063_F_Kitossanaudoss4Geriamojovande1">'[17]Forma 10'!$AA$36</definedName>
    <definedName name="SIS063_F_Kitossanaudoss4Paslaugaproduk8">'[17]Forma 10'!$AB$36</definedName>
    <definedName name="SIS063_F_Kitossanaudoss4Paslaugaproduk9">'[17]Forma 10'!$AD$36</definedName>
    <definedName name="SIS063_F_Kitossanaudoss5Geriamojovande1">'[17]Forma 10'!$AA$39</definedName>
    <definedName name="SIS063_F_Kitossanaudoss5Paslaugaproduk8">'[17]Forma 10'!$AB$39</definedName>
    <definedName name="SIS063_F_Kitossanaudoss5Paslaugaproduk9">'[17]Forma 10'!$AD$39</definedName>
    <definedName name="SIS063_F_Kitossanaudoss6Geriamojovande1">'[17]Forma 10'!$AA$40</definedName>
    <definedName name="SIS063_F_Kitossanaudoss6Paslaugaproduk8">'[17]Forma 10'!$AB$40</definedName>
    <definedName name="SIS063_F_Kitossanaudoss6Paslaugaproduk9">'[17]Forma 10'!$AD$40</definedName>
    <definedName name="SIS063_F_Kitossanaudoss7Geriamojovande1">'[17]Forma 10'!$AA$156</definedName>
    <definedName name="SIS063_F_Kitossanaudoss7Paslaugaproduk8">'[17]Forma 10'!$AB$156</definedName>
    <definedName name="SIS063_F_Kitossanaudoss7Paslaugaproduk9">'[17]Forma 10'!$AD$156</definedName>
    <definedName name="SIS063_F_Kitossupersona1Geriamojovande1">'[17]Forma 10'!$AA$112</definedName>
    <definedName name="SIS063_F_Kitossupersona1Paslaugaproduk8">'[17]Forma 10'!$AB$112</definedName>
    <definedName name="SIS063_F_Kitossupersona1Paslaugaproduk9">'[17]Forma 10'!$AD$112</definedName>
    <definedName name="SIS063_F_Kitossupersona2Geriamojovande1">'[17]Forma 10'!$AA$113</definedName>
    <definedName name="SIS063_F_Kitossupersona2Paslaugaproduk8">'[17]Forma 10'!$AB$113</definedName>
    <definedName name="SIS063_F_Kitossupersona2Paslaugaproduk9">'[17]Forma 10'!$AD$113</definedName>
    <definedName name="SIS063_F_Kitossupersona3Geriamojovande1">'[17]Forma 10'!$AA$114</definedName>
    <definedName name="SIS063_F_Kitossupersona3Paslaugaproduk8">'[17]Forma 10'!$AB$114</definedName>
    <definedName name="SIS063_F_Kitossupersona3Paslaugaproduk9">'[17]Forma 10'!$AD$114</definedName>
    <definedName name="SIS063_F_Kitossupersona4Geriamojovande1">'[17]Forma 10'!$AA$115</definedName>
    <definedName name="SIS063_F_Kitossupersona4Paslaugaproduk8">'[17]Forma 10'!$AB$115</definedName>
    <definedName name="SIS063_F_Kitossupersona4Paslaugaproduk9">'[17]Forma 10'!$AD$115</definedName>
    <definedName name="SIS063_F_Kitumasinuirir1Geriamojovande1">'[17]Forma 10'!$AA$69</definedName>
    <definedName name="SIS063_F_Kitumasinuirir1Paslaugaproduk8">'[17]Forma 10'!$AB$69</definedName>
    <definedName name="SIS063_F_Kitumasinuirir1Paslaugaproduk9">'[17]Forma 10'!$AD$69</definedName>
    <definedName name="SIS063_F_Kitumokesciuva1Geriamojovande1">'[17]Forma 10'!$AA$123</definedName>
    <definedName name="SIS063_F_Kitumokesciuva1Paslaugaproduk8">'[17]Forma 10'!$AB$123</definedName>
    <definedName name="SIS063_F_Kitumokesciuva1Paslaugaproduk9">'[17]Forma 10'!$AD$123</definedName>
    <definedName name="SIS063_F_Kituobjektunur1Geriamojovande1">'[17]Forma 10'!$AA$82</definedName>
    <definedName name="SIS063_F_Kituobjektunur1Paslaugaproduk8">'[17]Forma 10'!$AB$82</definedName>
    <definedName name="SIS063_F_Kituobjektunur1Paslaugaproduk9">'[17]Forma 10'!$AD$82</definedName>
    <definedName name="SIS063_F_Komunalinespas1Geriamojovande1">'[17]Forma 10'!$AA$138</definedName>
    <definedName name="SIS063_F_Komunalinespas1Paslaugaproduk8">'[17]Forma 10'!$AB$138</definedName>
    <definedName name="SIS063_F_Komunalinespas1Paslaugaproduk9">'[17]Forma 10'!$AD$138</definedName>
    <definedName name="SIS063_F_Komunaliniupas1Geriamojovande1">'[17]Forma 10'!$AA$94</definedName>
    <definedName name="SIS063_F_Komunaliniupas1Paslaugaproduk8">'[17]Forma 10'!$AB$94</definedName>
    <definedName name="SIS063_F_Komunaliniupas1Paslaugaproduk9">'[17]Forma 10'!$AD$94</definedName>
    <definedName name="SIS063_F_Konsultacinesp1Geriamojovande1">'[17]Forma 10'!$AA$132</definedName>
    <definedName name="SIS063_F_Konsultacinesp1Paslaugaproduk8">'[17]Forma 10'!$AB$132</definedName>
    <definedName name="SIS063_F_Konsultacinesp1Paslaugaproduk9">'[17]Forma 10'!$AD$132</definedName>
    <definedName name="SIS063_F_Labdaraparamas1Geriamojovande1">'[17]Forma 10'!$AA$167</definedName>
    <definedName name="SIS063_F_Labdaraparamas1Paslaugaproduk8">'[17]Forma 10'!$AB$167</definedName>
    <definedName name="SIS063_F_Labdaraparamas1Paslaugaproduk9">'[17]Forma 10'!$AD$167</definedName>
    <definedName name="SIS063_F_Laboratoriniai1Geriamojovande1">'[17]Forma 10'!$AA$45</definedName>
    <definedName name="SIS063_F_Laboratoriniai1Paslaugaproduk8">'[17]Forma 10'!$AB$45</definedName>
    <definedName name="SIS063_F_Laboratoriniai1Paslaugaproduk9">'[17]Forma 10'!$AD$45</definedName>
    <definedName name="SIS063_F_Likviduotonura1Geriamojovande1">'[17]Forma 10'!$AA$165</definedName>
    <definedName name="SIS063_F_Likviduotonura1Paslaugaproduk8">'[17]Forma 10'!$AB$165</definedName>
    <definedName name="SIS063_F_Likviduotonura1Paslaugaproduk9">'[17]Forma 10'!$AD$165</definedName>
    <definedName name="SIS063_F_Masinuirirengi1Geriamojovande1">'[17]Forma 10'!$AA$65</definedName>
    <definedName name="SIS063_F_Masinuirirengi1Paslaugaproduk8">'[17]Forma 10'!$AB$65</definedName>
    <definedName name="SIS063_F_Masinuirirengi1Paslaugaproduk9">'[17]Forma 10'!$AD$65</definedName>
    <definedName name="SIS063_F_Masinuirirengi2Geriamojovande1">'[17]Forma 10'!$AA$66</definedName>
    <definedName name="SIS063_F_Masinuirirengi2Paslaugaproduk8">'[17]Forma 10'!$AB$66</definedName>
    <definedName name="SIS063_F_Masinuirirengi2Paslaugaproduk9">'[17]Forma 10'!$AD$66</definedName>
    <definedName name="SIS063_F_Masinuirirengi3Geriamojovande1">'[17]Forma 10'!$AA$67</definedName>
    <definedName name="SIS063_F_Masinuirirengi3Paslaugaproduk8">'[17]Forma 10'!$AB$67</definedName>
    <definedName name="SIS063_F_Masinuirirengi3Paslaugaproduk9">'[17]Forma 10'!$AD$67</definedName>
    <definedName name="SIS063_F_Masinuirirengi4Geriamojovande1">'[17]Forma 10'!$AA$68</definedName>
    <definedName name="SIS063_F_Masinuirirengi4Paslaugaproduk8">'[17]Forma 10'!$AB$68</definedName>
    <definedName name="SIS063_F_Masinuirirengi4Paslaugaproduk9">'[17]Forma 10'!$AD$68</definedName>
    <definedName name="SIS063_F_Mazavercioinve1Geriamojovande1">'[17]Forma 10'!$AA$92</definedName>
    <definedName name="SIS063_F_Mazavercioinve1Paslaugaproduk8">'[17]Forma 10'!$AB$92</definedName>
    <definedName name="SIS063_F_Mazavercioinve1Paslaugaproduk9">'[17]Forma 10'!$AD$92</definedName>
    <definedName name="SIS063_F_Mazutoisigijim1Geriamojovande1">'[17]Forma 10'!$AA$23</definedName>
    <definedName name="SIS063_F_Mazutoisigijim1Paslaugaproduk8">'[17]Forma 10'!$AB$23</definedName>
    <definedName name="SIS063_F_Mazutoisigijim1Paslaugaproduk9">'[17]Forma 10'!$AD$23</definedName>
    <definedName name="SIS063_F_Medienosisigij1Geriamojovande1">'[17]Forma 10'!$AA$24</definedName>
    <definedName name="SIS063_F_Medienosisigij1Paslaugaproduk8">'[17]Forma 10'!$AB$24</definedName>
    <definedName name="SIS063_F_Medienosisigij1Paslaugaproduk9">'[17]Forma 10'!$AD$24</definedName>
    <definedName name="SIS063_F_Medziaguzaliav1Geriamojovande1">'[17]Forma 10'!$AA$83</definedName>
    <definedName name="SIS063_F_Medziaguzaliav1Paslaugaproduk8">'[17]Forma 10'!$AB$83</definedName>
    <definedName name="SIS063_F_Medziaguzaliav1Paslaugaproduk9">'[17]Forma 10'!$AD$83</definedName>
    <definedName name="SIS063_F_Medziaguzaliav2Geriamojovande1">'[17]Forma 10'!$AA$84</definedName>
    <definedName name="SIS063_F_Medziaguzaliav2Paslaugaproduk8">'[17]Forma 10'!$AB$84</definedName>
    <definedName name="SIS063_F_Medziaguzaliav2Paslaugaproduk9">'[17]Forma 10'!$AD$84</definedName>
    <definedName name="SIS063_F_Medziaguzaliav3Geriamojovande1">'[17]Forma 10'!$AA$85</definedName>
    <definedName name="SIS063_F_Medziaguzaliav3Paslaugaproduk8">'[17]Forma 10'!$AB$85</definedName>
    <definedName name="SIS063_F_Medziaguzaliav3Paslaugaproduk9">'[17]Forma 10'!$AD$85</definedName>
    <definedName name="SIS063_F_Medziaguzaliav4Geriamojovande1">'[17]Forma 10'!$AA$86</definedName>
    <definedName name="SIS063_F_Medziaguzaliav4Paslaugaproduk8">'[17]Forma 10'!$AB$86</definedName>
    <definedName name="SIS063_F_Medziaguzaliav4Paslaugaproduk9">'[17]Forma 10'!$AD$86</definedName>
    <definedName name="SIS063_F_Medziaguzaliav5Geriamojovande1">'[17]Forma 10'!$AA$87</definedName>
    <definedName name="SIS063_F_Medziaguzaliav5Paslaugaproduk8">'[17]Forma 10'!$AB$87</definedName>
    <definedName name="SIS063_F_Medziaguzaliav5Paslaugaproduk9">'[17]Forma 10'!$AD$87</definedName>
    <definedName name="SIS063_F_Metrologinespa1Geriamojovande1">'[17]Forma 10'!$AA$98</definedName>
    <definedName name="SIS063_F_Metrologinespa1Paslaugaproduk8">'[17]Forma 10'!$AB$98</definedName>
    <definedName name="SIS063_F_Metrologinespa1Paslaugaproduk9">'[17]Forma 10'!$AD$98</definedName>
    <definedName name="SIS063_F_Mokymukvalifik1Geriamojovande1">'[17]Forma 10'!$AA$108</definedName>
    <definedName name="SIS063_F_Mokymukvalifik1Paslaugaproduk8">'[17]Forma 10'!$AB$108</definedName>
    <definedName name="SIS063_F_Mokymukvalifik1Paslaugaproduk9">'[17]Forma 10'!$AD$108</definedName>
    <definedName name="SIS063_F_Muitinesireksp1Geriamojovande1">'[17]Forma 10'!$AA$97</definedName>
    <definedName name="SIS063_F_Muitinesireksp1Paslaugaproduk8">'[17]Forma 10'!$AB$97</definedName>
    <definedName name="SIS063_F_Muitinesireksp1Paslaugaproduk9">'[17]Forma 10'!$AD$97</definedName>
    <definedName name="SIS063_F_Narystesstojam1Geriamojovande1">'[17]Forma 10'!$AA$164</definedName>
    <definedName name="SIS063_F_Narystesstojam1Paslaugaproduk8">'[17]Forma 10'!$AB$164</definedName>
    <definedName name="SIS063_F_Narystesstojam1Paslaugaproduk9">'[17]Forma 10'!$AD$164</definedName>
    <definedName name="SIS063_F_Neigiamosmoket1Geriamojovande1">'[17]Forma 10'!$AA$127</definedName>
    <definedName name="SIS063_F_Neigiamosmoket1Paslaugaproduk8">'[17]Forma 10'!$AB$127</definedName>
    <definedName name="SIS063_F_Neigiamosmoket1Paslaugaproduk9">'[17]Forma 10'!$AD$127</definedName>
    <definedName name="SIS063_F_Nekilnojamotur1Geriamojovande1">'[17]Forma 10'!$AA$118</definedName>
    <definedName name="SIS063_F_Nekilnojamotur1Paslaugaproduk8">'[17]Forma 10'!$AB$118</definedName>
    <definedName name="SIS063_F_Nekilnojamotur1Paslaugaproduk9">'[17]Forma 10'!$AD$118</definedName>
    <definedName name="SIS063_F_Nuotekutvarkym1Geriamojovande1">'[17]Forma 10'!$AA$35</definedName>
    <definedName name="SIS063_F_Nuotekutvarkym1Paslaugaproduk8">'[17]Forma 10'!$AB$35</definedName>
    <definedName name="SIS063_F_Nuotekutvarkym1Paslaugaproduk9">'[17]Forma 10'!$AD$35</definedName>
    <definedName name="SIS063_F_Nuotolinesduom1Geriamojovande1">'[17]Forma 10'!$AA$89</definedName>
    <definedName name="SIS063_F_Nuotolinesduom1Paslaugaproduk8">'[17]Forma 10'!$AB$89</definedName>
    <definedName name="SIS063_F_Nuotolinesduom1Paslaugaproduk9">'[17]Forma 10'!$AD$89</definedName>
    <definedName name="SIS063_F_Nurasytuatsisk1Geriamojovande1">'[17]Forma 10'!$AA$166</definedName>
    <definedName name="SIS063_F_Nurasytuatsisk1Paslaugaproduk8">'[17]Forma 10'!$AB$166</definedName>
    <definedName name="SIS063_F_Nurasytuatsisk1Paslaugaproduk9">'[17]Forma 10'!$AD$166</definedName>
    <definedName name="SIS063_F_Orginventoriau1Geriamojovande1">'[17]Forma 10'!$AA$136</definedName>
    <definedName name="SIS063_F_Orginventoriau1Paslaugaproduk8">'[17]Forma 10'!$AB$136</definedName>
    <definedName name="SIS063_F_Orginventoriau1Paslaugaproduk9">'[17]Forma 10'!$AD$136</definedName>
    <definedName name="SIS063_F_Palukanusanaud1Geriamojovande1">'[17]Forma 10'!$AA$126</definedName>
    <definedName name="SIS063_F_Palukanusanaud1Paslaugaproduk8">'[17]Forma 10'!$AB$126</definedName>
    <definedName name="SIS063_F_Palukanusanaud1Paslaugaproduk9">'[17]Forma 10'!$AD$126</definedName>
    <definedName name="SIS063_F_Papildomodarbu1Geriamojovande1">'[17]Forma 10'!$AA$107</definedName>
    <definedName name="SIS063_F_Papildomodarbu1Paslaugaproduk8">'[17]Forma 10'!$AB$107</definedName>
    <definedName name="SIS063_F_Papildomodarbu1Paslaugaproduk9">'[17]Forma 10'!$AD$107</definedName>
    <definedName name="SIS063_F_Pastopasiuntin1Geriamojovande1">'[17]Forma 10'!$AA$134</definedName>
    <definedName name="SIS063_F_Pastopasiuntin1Paslaugaproduk8">'[17]Forma 10'!$AB$134</definedName>
    <definedName name="SIS063_F_Pastopasiuntin1Paslaugaproduk9">'[17]Forma 10'!$AD$134</definedName>
    <definedName name="SIS063_F_Patalpuneadmin1Geriamojovande1">'[17]Forma 10'!$AA$90</definedName>
    <definedName name="SIS063_F_Patalpuneadmin1Paslaugaproduk8">'[17]Forma 10'!$AB$90</definedName>
    <definedName name="SIS063_F_Patalpuneadmin1Paslaugaproduk9">'[17]Forma 10'!$AD$90</definedName>
    <definedName name="SIS063_F_Patalpuprieziu1Geriamojovande1">'[17]Forma 10'!$AA$139</definedName>
    <definedName name="SIS063_F_Patalpuprieziu1Paslaugaproduk8">'[17]Forma 10'!$AB$139</definedName>
    <definedName name="SIS063_F_Patalpuprieziu1Paslaugaproduk9">'[17]Forma 10'!$AD$139</definedName>
    <definedName name="SIS063_F_Patentulicenci1Geriamojovande1">'[17]Forma 10'!$AA$52</definedName>
    <definedName name="SIS063_F_Patentulicenci1Paslaugaproduk8">'[17]Forma 10'!$AB$52</definedName>
    <definedName name="SIS063_F_Patentulicenci1Paslaugaproduk9">'[17]Forma 10'!$AD$52</definedName>
    <definedName name="SIS063_F_Pelenutvarkymo1Geriamojovande1">'[17]Forma 10'!$AA$42</definedName>
    <definedName name="SIS063_F_Pelenutvarkymo1Paslaugaproduk8">'[17]Forma 10'!$AB$42</definedName>
    <definedName name="SIS063_F_Pelenutvarkymo1Paslaugaproduk9">'[17]Forma 10'!$AD$42</definedName>
    <definedName name="SIS063_F_Pletrosdarbunu1Geriamojovande1">'[17]Forma 10'!$AA$50</definedName>
    <definedName name="SIS063_F_Pletrosdarbunu1Paslaugaproduk8">'[17]Forma 10'!$AB$50</definedName>
    <definedName name="SIS063_F_Pletrosdarbunu1Paslaugaproduk9">'[17]Forma 10'!$AD$50</definedName>
    <definedName name="SIS063_F_Prekeszenkloiv1Geriamojovande1">'[17]Forma 10'!$AA$146</definedName>
    <definedName name="SIS063_F_Prekeszenkloiv1Paslaugaproduk8">'[17]Forma 10'!$AB$146</definedName>
    <definedName name="SIS063_F_Prekeszenkloiv1Paslaugaproduk9">'[17]Forma 10'!$AD$146</definedName>
    <definedName name="SIS063_F_Prestizonuside1Geriamojovande1">'[17]Forma 10'!$AA$51</definedName>
    <definedName name="SIS063_F_Prestizonuside1Paslaugaproduk8">'[17]Forma 10'!$AB$51</definedName>
    <definedName name="SIS063_F_Prestizonuside1Paslaugaproduk9">'[17]Forma 10'!$AD$51</definedName>
    <definedName name="SIS063_F_Priskaitytosba1Geriamojovande1">'[17]Forma 10'!$AA$169</definedName>
    <definedName name="SIS063_F_Priskaitytosba1Paslaugaproduk8">'[17]Forma 10'!$AB$169</definedName>
    <definedName name="SIS063_F_Priskaitytosba1Paslaugaproduk9">'[17]Forma 10'!$AD$169</definedName>
    <definedName name="SIS063_F_Privalomovarto1Geriamojovande1">'[17]Forma 10'!$AA$145</definedName>
    <definedName name="SIS063_F_Privalomovarto1Paslaugaproduk8">'[17]Forma 10'!$AB$145</definedName>
    <definedName name="SIS063_F_Privalomovarto1Paslaugaproduk9">'[17]Forma 10'!$AD$145</definedName>
    <definedName name="SIS063_F_Profesineliter1Geriamojovande1">'[17]Forma 10'!$AA$137</definedName>
    <definedName name="SIS063_F_Profesineliter1Paslaugaproduk8">'[17]Forma 10'!$AB$137</definedName>
    <definedName name="SIS063_F_Profesineliter1Paslaugaproduk9">'[17]Forma 10'!$AD$137</definedName>
    <definedName name="SIS063_F_Programinesira1Geriamojovande1">'[17]Forma 10'!$AA$53</definedName>
    <definedName name="SIS063_F_Programinesira1Paslaugaproduk8">'[17]Forma 10'!$AB$53</definedName>
    <definedName name="SIS063_F_Programinesira1Paslaugaproduk9">'[17]Forma 10'!$AD$53</definedName>
    <definedName name="SIS063_F_Reklamospaslau1Geriamojovande1">'[17]Forma 10'!$AA$144</definedName>
    <definedName name="SIS063_F_Reklamospaslau1Paslaugaproduk8">'[17]Forma 10'!$AB$144</definedName>
    <definedName name="SIS063_F_Reklamospaslau1Paslaugaproduk9">'[17]Forma 10'!$AD$144</definedName>
    <definedName name="SIS063_F_Reprezentacijo1Geriamojovande1">'[17]Forma 10'!$AA$150</definedName>
    <definedName name="SIS063_F_Reprezentacijo1Paslaugaproduk8">'[17]Forma 10'!$AB$150</definedName>
    <definedName name="SIS063_F_Reprezentacijo1Paslaugaproduk9">'[17]Forma 10'!$AD$150</definedName>
    <definedName name="SIS063_F_Rezerviniokuro1Geriamojovande1">'[17]Forma 10'!$AA$91</definedName>
    <definedName name="SIS063_F_Rezerviniokuro1Paslaugaproduk8">'[17]Forma 10'!$AB$91</definedName>
    <definedName name="SIS063_F_Rezerviniokuro1Paslaugaproduk9">'[17]Forma 10'!$AD$91</definedName>
    <definedName name="SIS063_F_Rinkostyrimusa1Geriamojovande1">'[17]Forma 10'!$AA$147</definedName>
    <definedName name="SIS063_F_Rinkostyrimusa1Paslaugaproduk8">'[17]Forma 10'!$AB$147</definedName>
    <definedName name="SIS063_F_Rinkostyrimusa1Paslaugaproduk9">'[17]Forma 10'!$AD$147</definedName>
    <definedName name="SIS063_F_Rysiupaslaugos1Geriamojovande1">'[17]Forma 10'!$AA$133</definedName>
    <definedName name="SIS063_F_Rysiupaslaugos1Paslaugaproduk8">'[17]Forma 10'!$AB$133</definedName>
    <definedName name="SIS063_F_Rysiupaslaugos1Paslaugaproduk9">'[17]Forma 10'!$AD$133</definedName>
    <definedName name="SIS063_F_Saskaituvartot1Geriamojovande1">'[17]Forma 10'!$AA$148</definedName>
    <definedName name="SIS063_F_Saskaituvartot1Paslaugaproduk8">'[17]Forma 10'!$AB$148</definedName>
    <definedName name="SIS063_F_Saskaituvartot1Paslaugaproduk9">'[17]Forma 10'!$AD$148</definedName>
    <definedName name="SIS063_F_Silumosisigiji2Geriamojovande1">'[17]Forma 10'!$AA$19</definedName>
    <definedName name="SIS063_F_Silumosisigiji2Paslaugaproduk8">'[17]Forma 10'!$AB$19</definedName>
    <definedName name="SIS063_F_Silumosisigiji2Paslaugaproduk9">'[17]Forma 10'!$AD$19</definedName>
    <definedName name="SIS063_F_Silumospunktue1Geriamojovande1">'[17]Forma 10'!$AA$80</definedName>
    <definedName name="SIS063_F_Silumospunktue1Paslaugaproduk8">'[17]Forma 10'!$AB$80</definedName>
    <definedName name="SIS063_F_Silumospunktue1Paslaugaproduk9">'[17]Forma 10'!$AD$80</definedName>
    <definedName name="SIS063_F_Silumosukiotur2Geriamojovande1">'[17]Forma 10'!$AA$155</definedName>
    <definedName name="SIS063_F_Silumosukiotur2Paslaugaproduk8">'[17]Forma 10'!$AB$155</definedName>
    <definedName name="SIS063_F_Silumosukiotur2Paslaugaproduk9">'[17]Forma 10'!$AD$155</definedName>
    <definedName name="SIS063_F_Skoluisieskoji1Geriamojovande1">'[17]Forma 10'!$AA$163</definedName>
    <definedName name="SIS063_F_Skoluisieskoji1Paslaugaproduk8">'[17]Forma 10'!$AB$163</definedName>
    <definedName name="SIS063_F_Skoluisieskoji1Paslaugaproduk9">'[17]Forma 10'!$AD$163</definedName>
    <definedName name="SIS063_F_Svietimoirkons1Geriamojovande1">'[17]Forma 10'!$AA$151</definedName>
    <definedName name="SIS063_F_Svietimoirkons1Paslaugaproduk8">'[17]Forma 10'!$AB$151</definedName>
    <definedName name="SIS063_F_Svietimoirkons1Paslaugaproduk9">'[17]Forma 10'!$AD$151</definedName>
    <definedName name="SIS063_F_Tantjemos1Geriamojovande1">'[17]Forma 10'!$AA$170</definedName>
    <definedName name="SIS063_F_Tantjemos1Paslaugaproduk8">'[17]Forma 10'!$AB$170</definedName>
    <definedName name="SIS063_F_Tantjemos1Paslaugaproduk9">'[17]Forma 10'!$AD$170</definedName>
    <definedName name="SIS063_F_Teisinespaslau1Geriamojovande1">'[17]Forma 10'!$AA$131</definedName>
    <definedName name="SIS063_F_Teisinespaslau1Paslaugaproduk8">'[17]Forma 10'!$AB$131</definedName>
    <definedName name="SIS063_F_Teisinespaslau1Paslaugaproduk9">'[17]Forma 10'!$AD$131</definedName>
    <definedName name="SIS063_F_Tinklueinamojo1Geriamojovande1">'[17]Forma 10'!$AA$79</definedName>
    <definedName name="SIS063_F_Tinklueinamojo1Paslaugaproduk8">'[17]Forma 10'!$AB$79</definedName>
    <definedName name="SIS063_F_Tinklueinamojo1Paslaugaproduk9">'[17]Forma 10'!$AD$79</definedName>
    <definedName name="SIS063_F_Transportoprie1Geriamojovande1">'[17]Forma 10'!$AA$73</definedName>
    <definedName name="SIS063_F_Transportoprie1Paslaugaproduk8">'[17]Forma 10'!$AB$73</definedName>
    <definedName name="SIS063_F_Transportoprie1Paslaugaproduk9">'[17]Forma 10'!$AD$73</definedName>
    <definedName name="SIS063_F_Transportoprie2Geriamojovande1">'[17]Forma 10'!$AA$95</definedName>
    <definedName name="SIS063_F_Transportoprie2Paslaugaproduk8">'[17]Forma 10'!$AB$95</definedName>
    <definedName name="SIS063_F_Transportoprie2Paslaugaproduk9">'[17]Forma 10'!$AD$95</definedName>
    <definedName name="SIS063_F_Transportoprie3Geriamojovande1">'[17]Forma 10'!$AA$96</definedName>
    <definedName name="SIS063_F_Transportoprie3Paslaugaproduk8">'[17]Forma 10'!$AB$96</definedName>
    <definedName name="SIS063_F_Transportoprie3Paslaugaproduk9">'[17]Forma 10'!$AD$96</definedName>
    <definedName name="SIS063_F_Turtodraudimos1Geriamojovande1">'[17]Forma 10'!$AA$158</definedName>
    <definedName name="SIS063_F_Turtodraudimos1Paslaugaproduk8">'[17]Forma 10'!$AB$158</definedName>
    <definedName name="SIS063_F_Turtodraudimos1Paslaugaproduk9">'[17]Forma 10'!$AD$158</definedName>
    <definedName name="SIS063_F_Turtonuomosnes1Geriamojovande1">'[17]Forma 10'!$AA$93</definedName>
    <definedName name="SIS063_F_Turtonuomosnes1Paslaugaproduk8">'[17]Forma 10'!$AB$93</definedName>
    <definedName name="SIS063_F_Turtonuomosnes1Paslaugaproduk9">'[17]Forma 10'!$AD$93</definedName>
    <definedName name="SIS063_F_Valstybiniuist1Geriamojovande1">'[17]Forma 10'!$AA$120</definedName>
    <definedName name="SIS063_F_Valstybiniuist1Paslaugaproduk8">'[17]Forma 10'!$AB$120</definedName>
    <definedName name="SIS063_F_Valstybiniuist1Paslaugaproduk9">'[17]Forma 10'!$AD$120</definedName>
    <definedName name="SIS063_F_Vandenstechnol2Geriamojovande1">'[17]Forma 10'!$AA$34</definedName>
    <definedName name="SIS063_F_Vandenstechnol2Paslaugaproduk8">'[17]Forma 10'!$AB$34</definedName>
    <definedName name="SIS063_F_Vandenstechnol2Paslaugaproduk9">'[17]Forma 10'!$AD$34</definedName>
    <definedName name="SIS063_F_Vartotojumokej1Geriamojovande1">'[17]Forma 10'!$AA$149</definedName>
    <definedName name="SIS063_F_Vartotojumokej1Paslaugaproduk8">'[17]Forma 10'!$AB$149</definedName>
    <definedName name="SIS063_F_Vartotojumokej1Paslaugaproduk9">'[17]Forma 10'!$AD$149</definedName>
    <definedName name="SIS063_F_Veiklosrizikos1Geriamojovande1">'[17]Forma 10'!$AA$159</definedName>
    <definedName name="SIS063_F_Veiklosrizikos1Paslaugaproduk8">'[17]Forma 10'!$AB$159</definedName>
    <definedName name="SIS063_F_Veiklosrizikos1Paslaugaproduk9">'[17]Forma 10'!$AD$159</definedName>
    <definedName name="SIS063_F_Zemesmokescios1Geriamojovande1">'[17]Forma 10'!$AA$117</definedName>
    <definedName name="SIS063_F_Zemesmokescios1Paslaugaproduk8">'[17]Forma 10'!$AB$117</definedName>
    <definedName name="SIS063_F_Zemesmokescios1Paslaugaproduk9">'[17]Forma 10'!$AD$117</definedName>
    <definedName name="SIS063_F_Zyminiomokesci1Geriamojovande1">'[17]Forma 10'!$AA$121</definedName>
    <definedName name="SIS063_F_Zyminiomokesci1Paslaugaproduk8">'[17]Forma 10'!$AB$121</definedName>
    <definedName name="SIS063_F_Zyminiomokesci1Paslaugaproduk9">'[17]Forma 10'!$AD$121</definedName>
    <definedName name="SIS064_F_Administracine1Elektrosenergi5">'[17]Forma 11'!$AC$67</definedName>
    <definedName name="SIS064_F_Administracine1Elektrosenergi6">'[17]Forma 11'!$AF$67</definedName>
    <definedName name="SIS064_F_Apyvartiniutar2Elektrosenergi5">'[17]Forma 11'!$AC$43</definedName>
    <definedName name="SIS064_F_Apyvartiniutar2Elektrosenergi6">'[17]Forma 11'!$AF$43</definedName>
    <definedName name="SIS064_F_Aplinkostarsos1Elektrosenergi5">'[17]Forma 11'!$AC$124</definedName>
    <definedName name="SIS064_F_Aplinkostarsos1Elektrosenergi6">'[17]Forma 11'!$AF$124</definedName>
    <definedName name="SIS064_F_Apsauginiaiird1Elektrosenergi5">'[17]Forma 11'!$AC$115</definedName>
    <definedName name="SIS064_F_Apsauginiaiird1Elektrosenergi6">'[17]Forma 11'!$AF$115</definedName>
    <definedName name="SIS064_F_Atsiskaitomuju1Elektrosenergi5">'[17]Forma 11'!$AC$93</definedName>
    <definedName name="SIS064_F_Atsiskaitomuju1Elektrosenergi6">'[17]Forma 11'!$AF$93</definedName>
    <definedName name="SIS064_F_Auditofinansin1Elektrosenergi5">'[17]Forma 11'!$AC$165</definedName>
    <definedName name="SIS064_F_Auditofinansin1Elektrosenergi6">'[17]Forma 11'!$AF$165</definedName>
    <definedName name="SIS064_F_Auditokitosana1Elektrosenergi5">'[17]Forma 11'!$AC$167</definedName>
    <definedName name="SIS064_F_Auditokitosana1Elektrosenergi6">'[17]Forma 11'!$AF$167</definedName>
    <definedName name="SIS064_F_Auditoreguliuo1Elektrosenergi5">'[17]Forma 11'!$AC$166</definedName>
    <definedName name="SIS064_F_Auditoreguliuo1Elektrosenergi6">'[17]Forma 11'!$AF$166</definedName>
    <definedName name="SIS064_F_Bankopaslauguk1Elektrosenergi5">'[17]Forma 11'!$AC$130</definedName>
    <definedName name="SIS064_F_Bankopaslauguk1Elektrosenergi6">'[17]Forma 11'!$AF$130</definedName>
    <definedName name="SIS064_F_Beviltiskossko1Elektrosenergi5">'[17]Forma 11'!$AC$173</definedName>
    <definedName name="SIS064_F_Beviltiskossko1Elektrosenergi6">'[17]Forma 11'!$AF$173</definedName>
    <definedName name="SIS064_F_Cheminesmedzia1Elektrosenergi5">'[17]Forma 11'!$AC$51</definedName>
    <definedName name="SIS064_F_Cheminesmedzia1Elektrosenergi6">'[17]Forma 11'!$AF$51</definedName>
    <definedName name="SIS064_F_Darbdavioimoku1Elektrosenergi5">'[17]Forma 11'!$AC$111</definedName>
    <definedName name="SIS064_F_Darbdavioimoku1Elektrosenergi6">'[17]Forma 11'!$AF$111</definedName>
    <definedName name="SIS064_F_Darbouzmokesci1Elektrosenergi5">'[17]Forma 11'!$AC$110</definedName>
    <definedName name="SIS064_F_Darbouzmokesci1Elektrosenergi6">'[17]Forma 11'!$AF$110</definedName>
    <definedName name="SIS064_F_Elektrosenergi9Elektrosenergi5">'[17]Forma 11'!$AC$36</definedName>
    <definedName name="SIS064_F_Elektrosenergi9Elektrosenergi6">'[17]Forma 11'!$AF$36</definedName>
    <definedName name="SIS064_F_Energetikosist1Elektrosenergi5">'[17]Forma 11'!$AC$127</definedName>
    <definedName name="SIS064_F_Energetikosist1Elektrosenergi6">'[17]Forma 11'!$AF$127</definedName>
    <definedName name="SIS064_F_Energijosistek1Elektrosenergi5">'[17]Forma 11'!$AC$48</definedName>
    <definedName name="SIS064_F_Energijosistek1Elektrosenergi6">'[17]Forma 11'!$AF$48</definedName>
    <definedName name="SIS064_F_Gamybinespaski1Elektrosenergi5">'[17]Forma 11'!$AC$60</definedName>
    <definedName name="SIS064_F_Gamybinespaski1Elektrosenergi6">'[17]Forma 11'!$AF$60</definedName>
    <definedName name="SIS064_F_Gamybinespaski2Elektrosenergi5">'[17]Forma 11'!$AC$61</definedName>
    <definedName name="SIS064_F_Gamybinespaski2Elektrosenergi6">'[17]Forma 11'!$AF$61</definedName>
    <definedName name="SIS064_F_Gamybinespaski3Elektrosenergi5">'[17]Forma 11'!$AC$62</definedName>
    <definedName name="SIS064_F_Gamybinespaski3Elektrosenergi6">'[17]Forma 11'!$AF$62</definedName>
    <definedName name="SIS064_F_Gamybosobjektu1Elektrosenergi5">'[17]Forma 11'!$AC$83</definedName>
    <definedName name="SIS064_F_Gamybosobjektu1Elektrosenergi6">'[17]Forma 11'!$AF$83</definedName>
    <definedName name="SIS064_F_Gamtiniudujubi1Elektrosenergi5">'[17]Forma 11'!$AC$49</definedName>
    <definedName name="SIS064_F_Gamtiniudujubi1Elektrosenergi6">'[17]Forma 11'!$AF$49</definedName>
    <definedName name="SIS064_F_Gamtiniudujuis1Elektrosenergi5">'[17]Forma 11'!$AC$27</definedName>
    <definedName name="SIS064_F_Gamtiniudujuis1Elektrosenergi6">'[17]Forma 11'!$AF$27</definedName>
    <definedName name="SIS064_F_Investiciniotu1Elektrosenergi5">'[17]Forma 11'!$AC$80</definedName>
    <definedName name="SIS064_F_Investiciniotu1Elektrosenergi6">'[17]Forma 11'!$AF$80</definedName>
    <definedName name="SIS064_F_Iseitinespasal1Elektrosenergi5">'[17]Forma 11'!$AC$114</definedName>
    <definedName name="SIS064_F_Iseitinespasal1Elektrosenergi6">'[17]Forma 11'!$AF$114</definedName>
    <definedName name="SIS064_F_Isviso3Elektrossavoms1">'[17]Forma 11'!$FD$178</definedName>
    <definedName name="SIS064_F_Isviso3Geriamojovande1">'[17]Forma 11'!$AD$178</definedName>
    <definedName name="SIS064_F_Isviso3Paslaugaproduk8">'[17]Forma 11'!$AE$178</definedName>
    <definedName name="SIS064_F_Isviso3Paslaugaproduk9">'[17]Forma 11'!$AG$178</definedName>
    <definedName name="SIS064_F_Itaptarnavimos1Elektrosenergi5">'[17]Forma 11'!$AC$86</definedName>
    <definedName name="SIS064_F_Itaptarnavimos1Elektrosenergi6">'[17]Forma 11'!$AF$86</definedName>
    <definedName name="SIS064_F_Kanceliariness1Elektrosenergi5">'[17]Forma 11'!$AC$140</definedName>
    <definedName name="SIS064_F_Kanceliariness1Elektrosenergi6">'[17]Forma 11'!$AF$140</definedName>
    <definedName name="SIS064_F_Kelionessanaud1Elektrosenergi5">'[17]Forma 11'!$AC$116</definedName>
    <definedName name="SIS064_F_Kelionessanaud1Elektrosenergi6">'[17]Forma 11'!$AF$116</definedName>
    <definedName name="SIS064_F_Kitoilgalaikio1Elektrosenergi5">'[17]Forma 11'!$AC$81</definedName>
    <definedName name="SIS064_F_Kitoilgalaikio1Elektrosenergi6">'[17]Forma 11'!$AF$81</definedName>
    <definedName name="SIS064_F_Kitomaterialau1Elektrosenergi5">'[17]Forma 11'!$AC$79</definedName>
    <definedName name="SIS064_F_Kitomaterialau1Elektrosenergi6">'[17]Forma 11'!$AF$79</definedName>
    <definedName name="SIS064_F_Kitonematerial1Elektrosenergi5">'[17]Forma 11'!$AC$59</definedName>
    <definedName name="SIS064_F_Kitonematerial1Elektrosenergi6">'[17]Forma 11'!$AF$59</definedName>
    <definedName name="SIS064_F_Kitosadministr1Elektrosenergi5">'[17]Forma 11'!$AC$145</definedName>
    <definedName name="SIS064_F_Kitosadministr1Elektrosenergi6">'[17]Forma 11'!$AF$145</definedName>
    <definedName name="SIS064_F_Kitosadministr2Elektrosenergi5">'[17]Forma 11'!$AC$146</definedName>
    <definedName name="SIS064_F_Kitosadministr2Elektrosenergi6">'[17]Forma 11'!$AF$146</definedName>
    <definedName name="SIS064_F_Kitosadministr3Elektrosenergi5">'[17]Forma 11'!$AC$147</definedName>
    <definedName name="SIS064_F_Kitosadministr3Elektrosenergi6">'[17]Forma 11'!$AF$147</definedName>
    <definedName name="SIS064_F_Kitoseinamojor1Elektrosenergi5">'[17]Forma 11'!$AC$104</definedName>
    <definedName name="SIS064_F_Kitoseinamojor1Elektrosenergi6">'[17]Forma 11'!$AF$104</definedName>
    <definedName name="SIS064_F_Kitoseinamojor2Elektrosenergi5">'[17]Forma 11'!$AC$105</definedName>
    <definedName name="SIS064_F_Kitoseinamojor2Elektrosenergi6">'[17]Forma 11'!$AF$105</definedName>
    <definedName name="SIS064_F_Kitoseinamojor3Elektrosenergi5">'[17]Forma 11'!$AC$106</definedName>
    <definedName name="SIS064_F_Kitoseinamojor3Elektrosenergi6">'[17]Forma 11'!$AF$106</definedName>
    <definedName name="SIS064_F_Kitoseinamojor4Elektrosenergi5">'[17]Forma 11'!$AC$107</definedName>
    <definedName name="SIS064_F_Kitoseinamojor4Elektrosenergi6">'[17]Forma 11'!$AF$107</definedName>
    <definedName name="SIS064_F_Kitoseinamojor5Elektrosenergi5">'[17]Forma 11'!$AC$108</definedName>
    <definedName name="SIS064_F_Kitoseinamojor5Elektrosenergi6">'[17]Forma 11'!$AF$108</definedName>
    <definedName name="SIS064_F_Kitosfinansine1Elektrosenergi5">'[17]Forma 11'!$AC$133</definedName>
    <definedName name="SIS064_F_Kitosfinansine1Elektrosenergi6">'[17]Forma 11'!$AF$133</definedName>
    <definedName name="SIS064_F_Kitosfinansine2Elektrosenergi5">'[17]Forma 11'!$AC$134</definedName>
    <definedName name="SIS064_F_Kitosfinansine2Elektrosenergi6">'[17]Forma 11'!$AF$134</definedName>
    <definedName name="SIS064_F_Kitosirangospr1Elektrosenergi5">'[17]Forma 11'!$AC$69</definedName>
    <definedName name="SIS064_F_Kitosirangospr1Elektrosenergi6">'[17]Forma 11'!$AF$69</definedName>
    <definedName name="SIS064_F_Kitosirangospr2Elektrosenergi5">'[17]Forma 11'!$AC$75</definedName>
    <definedName name="SIS064_F_Kitosirangospr2Elektrosenergi6">'[17]Forma 11'!$AF$75</definedName>
    <definedName name="SIS064_F_Kitosirangospr3Elektrosenergi5">'[17]Forma 11'!$AC$76</definedName>
    <definedName name="SIS064_F_Kitosirangospr3Elektrosenergi6">'[17]Forma 11'!$AF$76</definedName>
    <definedName name="SIS064_F_Kitosirangospr4Elektrosenergi5">'[17]Forma 11'!$AC$77</definedName>
    <definedName name="SIS064_F_Kitosirangospr4Elektrosenergi6">'[17]Forma 11'!$AF$77</definedName>
    <definedName name="SIS064_F_Kitoskintamosi2Elektrosenergi5">'[17]Forma 11'!$AC$52</definedName>
    <definedName name="SIS064_F_Kitoskintamosi2Elektrosenergi6">'[17]Forma 11'!$AF$52</definedName>
    <definedName name="SIS064_F_Kitoskintamosi3Elektrosenergi5">'[17]Forma 11'!$AC$53</definedName>
    <definedName name="SIS064_F_Kitoskintamosi3Elektrosenergi6">'[17]Forma 11'!$AF$53</definedName>
    <definedName name="SIS064_F_Kitoskurorusie1Elektrosenergi5">'[17]Forma 11'!$AC$30</definedName>
    <definedName name="SIS064_F_Kitoskurorusie1Elektrosenergi6">'[17]Forma 11'!$AF$30</definedName>
    <definedName name="SIS064_F_Kitoskurorusie2Elektrosenergi5">'[17]Forma 11'!$AC$31</definedName>
    <definedName name="SIS064_F_Kitoskurorusie2Elektrosenergi6">'[17]Forma 11'!$AF$31</definedName>
    <definedName name="SIS064_F_Kitoskurorusie3Elektrosenergi5">'[17]Forma 11'!$AC$32</definedName>
    <definedName name="SIS064_F_Kitoskurorusie3Elektrosenergi6">'[17]Forma 11'!$AF$32</definedName>
    <definedName name="SIS064_F_Kitoskurorusie4Elektrosenergi5">'[17]Forma 11'!$AC$33</definedName>
    <definedName name="SIS064_F_Kitoskurorusie4Elektrosenergi6">'[17]Forma 11'!$AF$33</definedName>
    <definedName name="SIS064_F_Kitospaskirtie1Elektrosenergi5">'[17]Forma 11'!$AC$63</definedName>
    <definedName name="SIS064_F_Kitospaskirtie1Elektrosenergi6">'[17]Forma 11'!$AF$63</definedName>
    <definedName name="SIS064_F_Kitospaskirtie2Elektrosenergi5">'[17]Forma 11'!$AC$64</definedName>
    <definedName name="SIS064_F_Kitospaskirtie2Elektrosenergi6">'[17]Forma 11'!$AF$64</definedName>
    <definedName name="SIS064_F_Kitospaskirtie3Elektrosenergi5">'[17]Forma 11'!$AC$65</definedName>
    <definedName name="SIS064_F_Kitospaskirtie3Elektrosenergi6">'[17]Forma 11'!$AF$65</definedName>
    <definedName name="SIS064_F_Kitospaskirtie4Elektrosenergi5">'[17]Forma 11'!$AC$66</definedName>
    <definedName name="SIS064_F_Kitospaskirtie4Elektrosenergi6">'[17]Forma 11'!$AF$66</definedName>
    <definedName name="SIS064_F_Kitospaskirtie5Elektrosenergi5">'[17]Forma 11'!$AC$68</definedName>
    <definedName name="SIS064_F_Kitospaskirtie5Elektrosenergi6">'[17]Forma 11'!$AF$68</definedName>
    <definedName name="SIS064_F_Kitospastovios2Elektrosenergi5">'[17]Forma 11'!$AC$176</definedName>
    <definedName name="SIS064_F_Kitospastovios2Elektrosenergi6">'[17]Forma 11'!$AF$176</definedName>
    <definedName name="SIS064_F_Kitospastovios3Elektrosenergi5">'[17]Forma 11'!$AC$177</definedName>
    <definedName name="SIS064_F_Kitospastovios3Elektrosenergi6">'[17]Forma 11'!$AF$177</definedName>
    <definedName name="SIS064_F_Kitosrinkodaro1Elektrosenergi5">'[17]Forma 11'!$AC$157</definedName>
    <definedName name="SIS064_F_Kitosrinkodaro1Elektrosenergi6">'[17]Forma 11'!$AF$157</definedName>
    <definedName name="SIS064_F_Kitosrinkodaro2Elektrosenergi5">'[17]Forma 11'!$AC$158</definedName>
    <definedName name="SIS064_F_Kitosrinkodaro2Elektrosenergi6">'[17]Forma 11'!$AF$158</definedName>
    <definedName name="SIS064_F_Kitossanaudoss1Elektrosenergi5">'[17]Forma 11'!$AC$25</definedName>
    <definedName name="SIS064_F_Kitossanaudoss1Elektrosenergi6">'[17]Forma 11'!$AF$25</definedName>
    <definedName name="SIS064_F_Kitossanaudoss2Elektrosenergi5">'[17]Forma 11'!$AC$34</definedName>
    <definedName name="SIS064_F_Kitossanaudoss2Elektrosenergi6">'[17]Forma 11'!$AF$34</definedName>
    <definedName name="SIS064_F_Kitossanaudoss3Elektrosenergi5">'[17]Forma 11'!$AC$37</definedName>
    <definedName name="SIS064_F_Kitossanaudoss3Elektrosenergi6">'[17]Forma 11'!$AF$37</definedName>
    <definedName name="SIS064_F_Kitossanaudoss4Elektrosenergi5">'[17]Forma 11'!$AC$41</definedName>
    <definedName name="SIS064_F_Kitossanaudoss4Elektrosenergi6">'[17]Forma 11'!$AF$41</definedName>
    <definedName name="SIS064_F_Kitossanaudoss5Elektrosenergi5">'[17]Forma 11'!$AC$44</definedName>
    <definedName name="SIS064_F_Kitossanaudoss5Elektrosenergi6">'[17]Forma 11'!$AF$44</definedName>
    <definedName name="SIS064_F_Kitossanaudoss6Elektrosenergi5">'[17]Forma 11'!$AC$45</definedName>
    <definedName name="SIS064_F_Kitossanaudoss6Elektrosenergi6">'[17]Forma 11'!$AF$45</definedName>
    <definedName name="SIS064_F_Kitossanaudoss7Elektrosenergi5">'[17]Forma 11'!$AC$161</definedName>
    <definedName name="SIS064_F_Kitossanaudoss7Elektrosenergi6">'[17]Forma 11'!$AF$161</definedName>
    <definedName name="SIS064_F_Kitossupersona1Elektrosenergi5">'[17]Forma 11'!$AC$117</definedName>
    <definedName name="SIS064_F_Kitossupersona1Elektrosenergi6">'[17]Forma 11'!$AF$117</definedName>
    <definedName name="SIS064_F_Kitossupersona2Elektrosenergi5">'[17]Forma 11'!$AC$118</definedName>
    <definedName name="SIS064_F_Kitossupersona2Elektrosenergi6">'[17]Forma 11'!$AF$118</definedName>
    <definedName name="SIS064_F_Kitossupersona3Elektrosenergi5">'[17]Forma 11'!$AC$119</definedName>
    <definedName name="SIS064_F_Kitossupersona3Elektrosenergi6">'[17]Forma 11'!$AF$119</definedName>
    <definedName name="SIS064_F_Kitossupersona4Elektrosenergi5">'[17]Forma 11'!$AC$120</definedName>
    <definedName name="SIS064_F_Kitossupersona4Elektrosenergi6">'[17]Forma 11'!$AF$120</definedName>
    <definedName name="SIS064_F_Kitumasinuirir1Elektrosenergi5">'[17]Forma 11'!$AC$74</definedName>
    <definedName name="SIS064_F_Kitumasinuirir1Elektrosenergi6">'[17]Forma 11'!$AF$74</definedName>
    <definedName name="SIS064_F_Kitumokesciuva1Elektrosenergi5">'[17]Forma 11'!$AC$128</definedName>
    <definedName name="SIS064_F_Kitumokesciuva1Elektrosenergi6">'[17]Forma 11'!$AF$128</definedName>
    <definedName name="SIS064_F_Kituobjektunur1Elektrosenergi5">'[17]Forma 11'!$AC$87</definedName>
    <definedName name="SIS064_F_Kituobjektunur1Elektrosenergi6">'[17]Forma 11'!$AF$87</definedName>
    <definedName name="SIS064_F_Komunalinespas1Elektrosenergi5">'[17]Forma 11'!$AC$143</definedName>
    <definedName name="SIS064_F_Komunalinespas1Elektrosenergi6">'[17]Forma 11'!$AF$143</definedName>
    <definedName name="SIS064_F_Komunaliniupas1Elektrosenergi5">'[17]Forma 11'!$AC$99</definedName>
    <definedName name="SIS064_F_Komunaliniupas1Elektrosenergi6">'[17]Forma 11'!$AF$99</definedName>
    <definedName name="SIS064_F_Konsultacinesp1Elektrosenergi5">'[17]Forma 11'!$AC$137</definedName>
    <definedName name="SIS064_F_Konsultacinesp1Elektrosenergi6">'[17]Forma 11'!$AF$137</definedName>
    <definedName name="SIS064_F_Labdaraparamas1Elektrosenergi5">'[17]Forma 11'!$AC$172</definedName>
    <definedName name="SIS064_F_Labdaraparamas1Elektrosenergi6">'[17]Forma 11'!$AF$172</definedName>
    <definedName name="SIS064_F_Laboratoriniai1Elektrosenergi5">'[17]Forma 11'!$AC$50</definedName>
    <definedName name="SIS064_F_Laboratoriniai1Elektrosenergi6">'[17]Forma 11'!$AF$50</definedName>
    <definedName name="SIS064_F_Likviduotonura1Elektrosenergi5">'[17]Forma 11'!$AC$170</definedName>
    <definedName name="SIS064_F_Likviduotonura1Elektrosenergi6">'[17]Forma 11'!$AF$170</definedName>
    <definedName name="SIS064_F_Masinuirirengi1Elektrosenergi5">'[17]Forma 11'!$AC$70</definedName>
    <definedName name="SIS064_F_Masinuirirengi1Elektrosenergi6">'[17]Forma 11'!$AF$70</definedName>
    <definedName name="SIS064_F_Masinuirirengi2Elektrosenergi5">'[17]Forma 11'!$AC$71</definedName>
    <definedName name="SIS064_F_Masinuirirengi2Elektrosenergi6">'[17]Forma 11'!$AF$71</definedName>
    <definedName name="SIS064_F_Masinuirirengi3Elektrosenergi5">'[17]Forma 11'!$AC$72</definedName>
    <definedName name="SIS064_F_Masinuirirengi3Elektrosenergi6">'[17]Forma 11'!$AF$72</definedName>
    <definedName name="SIS064_F_Masinuirirengi4Elektrosenergi5">'[17]Forma 11'!$AC$73</definedName>
    <definedName name="SIS064_F_Masinuirirengi4Elektrosenergi6">'[17]Forma 11'!$AF$73</definedName>
    <definedName name="SIS064_F_Mazavercioinve1Elektrosenergi5">'[17]Forma 11'!$AC$97</definedName>
    <definedName name="SIS064_F_Mazavercioinve1Elektrosenergi6">'[17]Forma 11'!$AF$97</definedName>
    <definedName name="SIS064_F_Mazutoisigijim1Elektrosenergi5">'[17]Forma 11'!$AC$28</definedName>
    <definedName name="SIS064_F_Mazutoisigijim1Elektrosenergi6">'[17]Forma 11'!$AF$28</definedName>
    <definedName name="SIS064_F_Medienosisigij1Elektrosenergi5">'[17]Forma 11'!$AC$29</definedName>
    <definedName name="SIS064_F_Medienosisigij1Elektrosenergi6">'[17]Forma 11'!$AF$29</definedName>
    <definedName name="SIS064_F_Medziaguzaliav1Elektrosenergi5">'[17]Forma 11'!$AC$88</definedName>
    <definedName name="SIS064_F_Medziaguzaliav1Elektrosenergi6">'[17]Forma 11'!$AF$88</definedName>
    <definedName name="SIS064_F_Medziaguzaliav2Elektrosenergi5">'[17]Forma 11'!$AC$89</definedName>
    <definedName name="SIS064_F_Medziaguzaliav2Elektrosenergi6">'[17]Forma 11'!$AF$89</definedName>
    <definedName name="SIS064_F_Medziaguzaliav3Elektrosenergi5">'[17]Forma 11'!$AC$90</definedName>
    <definedName name="SIS064_F_Medziaguzaliav3Elektrosenergi6">'[17]Forma 11'!$AF$90</definedName>
    <definedName name="SIS064_F_Medziaguzaliav4Elektrosenergi5">'[17]Forma 11'!$AC$91</definedName>
    <definedName name="SIS064_F_Medziaguzaliav4Elektrosenergi6">'[17]Forma 11'!$AF$91</definedName>
    <definedName name="SIS064_F_Medziaguzaliav5Elektrosenergi5">'[17]Forma 11'!$AC$92</definedName>
    <definedName name="SIS064_F_Medziaguzaliav5Elektrosenergi6">'[17]Forma 11'!$AF$92</definedName>
    <definedName name="SIS064_F_Metrologinespa1Elektrosenergi5">'[17]Forma 11'!$AC$103</definedName>
    <definedName name="SIS064_F_Metrologinespa1Elektrosenergi6">'[17]Forma 11'!$AF$103</definedName>
    <definedName name="SIS064_F_Mokymukvalifik1Elektrosenergi5">'[17]Forma 11'!$AC$113</definedName>
    <definedName name="SIS064_F_Mokymukvalifik1Elektrosenergi6">'[17]Forma 11'!$AF$113</definedName>
    <definedName name="SIS064_F_Muitinesireksp1Elektrosenergi5">'[17]Forma 11'!$AC$102</definedName>
    <definedName name="SIS064_F_Muitinesireksp1Elektrosenergi6">'[17]Forma 11'!$AF$102</definedName>
    <definedName name="SIS064_F_Narystesstojam1Elektrosenergi5">'[17]Forma 11'!$AC$169</definedName>
    <definedName name="SIS064_F_Narystesstojam1Elektrosenergi6">'[17]Forma 11'!$AF$169</definedName>
    <definedName name="SIS064_F_Neigiamosmoket1Elektrosenergi5">'[17]Forma 11'!$AC$132</definedName>
    <definedName name="SIS064_F_Neigiamosmoket1Elektrosenergi6">'[17]Forma 11'!$AF$132</definedName>
    <definedName name="SIS064_F_Nekilnojamotur1Elektrosenergi5">'[17]Forma 11'!$AC$123</definedName>
    <definedName name="SIS064_F_Nekilnojamotur1Elektrosenergi6">'[17]Forma 11'!$AF$123</definedName>
    <definedName name="SIS064_F_Nuotekutvarkym1Elektrosenergi5">'[17]Forma 11'!$AC$40</definedName>
    <definedName name="SIS064_F_Nuotekutvarkym1Elektrosenergi6">'[17]Forma 11'!$AF$40</definedName>
    <definedName name="SIS064_F_Nuotolinesduom1Elektrosenergi5">'[17]Forma 11'!$AC$94</definedName>
    <definedName name="SIS064_F_Nuotolinesduom1Elektrosenergi6">'[17]Forma 11'!$AF$94</definedName>
    <definedName name="SIS064_F_Nurasytuatsisk1Elektrosenergi5">'[17]Forma 11'!$AC$171</definedName>
    <definedName name="SIS064_F_Nurasytuatsisk1Elektrosenergi6">'[17]Forma 11'!$AF$171</definedName>
    <definedName name="SIS064_F_Orginventoriau1Elektrosenergi5">'[17]Forma 11'!$AC$141</definedName>
    <definedName name="SIS064_F_Orginventoriau1Elektrosenergi6">'[17]Forma 11'!$AF$141</definedName>
    <definedName name="SIS064_F_Palukanusanaud1Elektrosenergi5">'[17]Forma 11'!$AC$131</definedName>
    <definedName name="SIS064_F_Palukanusanaud1Elektrosenergi6">'[17]Forma 11'!$AF$131</definedName>
    <definedName name="SIS064_F_Papildomodarbu1Elektrosenergi5">'[17]Forma 11'!$AC$112</definedName>
    <definedName name="SIS064_F_Papildomodarbu1Elektrosenergi6">'[17]Forma 11'!$AF$112</definedName>
    <definedName name="SIS064_F_Pastopasiuntin1Elektrosenergi5">'[17]Forma 11'!$AC$139</definedName>
    <definedName name="SIS064_F_Pastopasiuntin1Elektrosenergi6">'[17]Forma 11'!$AF$139</definedName>
    <definedName name="SIS064_F_Patalpuneadmin1Elektrosenergi5">'[17]Forma 11'!$AC$95</definedName>
    <definedName name="SIS064_F_Patalpuneadmin1Elektrosenergi6">'[17]Forma 11'!$AF$95</definedName>
    <definedName name="SIS064_F_Patalpuprieziu1Elektrosenergi5">'[17]Forma 11'!$AC$144</definedName>
    <definedName name="SIS064_F_Patalpuprieziu1Elektrosenergi6">'[17]Forma 11'!$AF$144</definedName>
    <definedName name="SIS064_F_Patentulicenci1Elektrosenergi5">'[17]Forma 11'!$AC$57</definedName>
    <definedName name="SIS064_F_Patentulicenci1Elektrosenergi6">'[17]Forma 11'!$AF$57</definedName>
    <definedName name="SIS064_F_Pelenutvarkymo1Elektrosenergi5">'[17]Forma 11'!$AC$47</definedName>
    <definedName name="SIS064_F_Pelenutvarkymo1Elektrosenergi6">'[17]Forma 11'!$AF$47</definedName>
    <definedName name="SIS064_F_Pletrosdarbunu1Elektrosenergi5">'[17]Forma 11'!$AC$55</definedName>
    <definedName name="SIS064_F_Pletrosdarbunu1Elektrosenergi6">'[17]Forma 11'!$AF$55</definedName>
    <definedName name="SIS064_F_Prekeszenkloiv1Elektrosenergi5">'[17]Forma 11'!$AC$151</definedName>
    <definedName name="SIS064_F_Prekeszenkloiv1Elektrosenergi6">'[17]Forma 11'!$AF$151</definedName>
    <definedName name="SIS064_F_Prestizonuside1Elektrosenergi5">'[17]Forma 11'!$AC$56</definedName>
    <definedName name="SIS064_F_Prestizonuside1Elektrosenergi6">'[17]Forma 11'!$AF$56</definedName>
    <definedName name="SIS064_F_Priskaitytosba1Elektrosenergi5">'[17]Forma 11'!$AC$174</definedName>
    <definedName name="SIS064_F_Priskaitytosba1Elektrosenergi6">'[17]Forma 11'!$AF$174</definedName>
    <definedName name="SIS064_F_Privalomovarto1Elektrosenergi5">'[17]Forma 11'!$AC$150</definedName>
    <definedName name="SIS064_F_Privalomovarto1Elektrosenergi6">'[17]Forma 11'!$AF$150</definedName>
    <definedName name="SIS064_F_Profesineliter1Elektrosenergi5">'[17]Forma 11'!$AC$142</definedName>
    <definedName name="SIS064_F_Profesineliter1Elektrosenergi6">'[17]Forma 11'!$AF$142</definedName>
    <definedName name="SIS064_F_Programinesira1Elektrosenergi5">'[17]Forma 11'!$AC$58</definedName>
    <definedName name="SIS064_F_Programinesira1Elektrosenergi6">'[17]Forma 11'!$AF$58</definedName>
    <definedName name="SIS064_F_Reklamospaslau1Elektrosenergi5">'[17]Forma 11'!$AC$149</definedName>
    <definedName name="SIS064_F_Reklamospaslau1Elektrosenergi6">'[17]Forma 11'!$AF$149</definedName>
    <definedName name="SIS064_F_Reprezentacijo1Elektrosenergi5">'[17]Forma 11'!$AC$155</definedName>
    <definedName name="SIS064_F_Reprezentacijo1Elektrosenergi6">'[17]Forma 11'!$AF$155</definedName>
    <definedName name="SIS064_F_Rezerviniokuro1Elektrosenergi5">'[17]Forma 11'!$AC$96</definedName>
    <definedName name="SIS064_F_Rezerviniokuro1Elektrosenergi6">'[17]Forma 11'!$AF$96</definedName>
    <definedName name="SIS064_F_Rinkostyrimusa1Elektrosenergi5">'[17]Forma 11'!$AC$152</definedName>
    <definedName name="SIS064_F_Rinkostyrimusa1Elektrosenergi6">'[17]Forma 11'!$AF$152</definedName>
    <definedName name="SIS064_F_Rysiupaslaugos1Elektrosenergi5">'[17]Forma 11'!$AC$138</definedName>
    <definedName name="SIS064_F_Rysiupaslaugos1Elektrosenergi6">'[17]Forma 11'!$AF$138</definedName>
    <definedName name="SIS064_F_Saskaituvartot1Elektrosenergi5">'[17]Forma 11'!$AC$153</definedName>
    <definedName name="SIS064_F_Saskaituvartot1Elektrosenergi6">'[17]Forma 11'!$AF$153</definedName>
    <definedName name="SIS064_F_Silumosisigiji2Elektrosenergi5">'[17]Forma 11'!$AC$24</definedName>
    <definedName name="SIS064_F_Silumosisigiji2Elektrosenergi6">'[17]Forma 11'!$AF$24</definedName>
    <definedName name="SIS064_F_Silumospunktue1Elektrosenergi5">'[17]Forma 11'!$AC$85</definedName>
    <definedName name="SIS064_F_Silumospunktue1Elektrosenergi6">'[17]Forma 11'!$AF$85</definedName>
    <definedName name="SIS064_F_Silumosukiotur2Elektrosenergi5">'[17]Forma 11'!$AC$160</definedName>
    <definedName name="SIS064_F_Silumosukiotur2Elektrosenergi6">'[17]Forma 11'!$AF$160</definedName>
    <definedName name="SIS064_F_Skoluisieskoji1Elektrosenergi5">'[17]Forma 11'!$AC$168</definedName>
    <definedName name="SIS064_F_Skoluisieskoji1Elektrosenergi6">'[17]Forma 11'!$AF$168</definedName>
    <definedName name="SIS064_F_Svietimoirkons1Elektrosenergi5">'[17]Forma 11'!$AC$156</definedName>
    <definedName name="SIS064_F_Svietimoirkons1Elektrosenergi6">'[17]Forma 11'!$AF$156</definedName>
    <definedName name="SIS064_F_Tantjemos1Elektrosenergi5">'[17]Forma 11'!$AC$175</definedName>
    <definedName name="SIS064_F_Tantjemos1Elektrosenergi6">'[17]Forma 11'!$AF$175</definedName>
    <definedName name="SIS064_F_Teisinespaslau1Elektrosenergi5">'[17]Forma 11'!$AC$136</definedName>
    <definedName name="SIS064_F_Teisinespaslau1Elektrosenergi6">'[17]Forma 11'!$AF$136</definedName>
    <definedName name="SIS064_F_Tinklueinamojo1Elektrosenergi5">'[17]Forma 11'!$AC$84</definedName>
    <definedName name="SIS064_F_Tinklueinamojo1Elektrosenergi6">'[17]Forma 11'!$AF$84</definedName>
    <definedName name="SIS064_F_Transportoprie1Elektrosenergi5">'[17]Forma 11'!$AC$78</definedName>
    <definedName name="SIS064_F_Transportoprie1Elektrosenergi6">'[17]Forma 11'!$AF$78</definedName>
    <definedName name="SIS064_F_Transportoprie2Elektrosenergi5">'[17]Forma 11'!$AC$100</definedName>
    <definedName name="SIS064_F_Transportoprie2Elektrosenergi6">'[17]Forma 11'!$AF$100</definedName>
    <definedName name="SIS064_F_Transportoprie3Elektrosenergi5">'[17]Forma 11'!$AC$101</definedName>
    <definedName name="SIS064_F_Transportoprie3Elektrosenergi6">'[17]Forma 11'!$AF$101</definedName>
    <definedName name="SIS064_F_Turtodraudimos1Elektrosenergi5">'[17]Forma 11'!$AC$163</definedName>
    <definedName name="SIS064_F_Turtodraudimos1Elektrosenergi6">'[17]Forma 11'!$AF$163</definedName>
    <definedName name="SIS064_F_Turtonuomosnes1Elektrosenergi5">'[17]Forma 11'!$AC$98</definedName>
    <definedName name="SIS064_F_Turtonuomosnes1Elektrosenergi6">'[17]Forma 11'!$AF$98</definedName>
    <definedName name="SIS064_F_Valstybiniuist1Elektrosenergi5">'[17]Forma 11'!$AC$125</definedName>
    <definedName name="SIS064_F_Valstybiniuist1Elektrosenergi6">'[17]Forma 11'!$AF$125</definedName>
    <definedName name="SIS064_F_Vandenstechnol2Elektrosenergi5">'[17]Forma 11'!$AC$39</definedName>
    <definedName name="SIS064_F_Vandenstechnol2Elektrosenergi6">'[17]Forma 11'!$AF$39</definedName>
    <definedName name="SIS064_F_Vartotojumokej1Elektrosenergi5">'[17]Forma 11'!$AC$154</definedName>
    <definedName name="SIS064_F_Vartotojumokej1Elektrosenergi6">'[17]Forma 11'!$AF$154</definedName>
    <definedName name="SIS064_F_Veiklosrizikos1Elektrosenergi5">'[17]Forma 11'!$AC$164</definedName>
    <definedName name="SIS064_F_Veiklosrizikos1Elektrosenergi6">'[17]Forma 11'!$AF$164</definedName>
    <definedName name="SIS064_F_Zemesmokescios1Elektrosenergi5">'[17]Forma 11'!$AC$122</definedName>
    <definedName name="SIS064_F_Zemesmokescios1Elektrosenergi6">'[17]Forma 11'!$AF$122</definedName>
    <definedName name="SIS064_F_Zyminiomokesci1Elektrosenergi5">'[17]Forma 11'!$AC$126</definedName>
    <definedName name="SIS064_F_Zyminiomokesci1Elektrosenergi6">'[17]Forma 11'!$AF$126</definedName>
    <definedName name="SIS065_F_Administracine1Geriamojovande1">'[17]Forma 12'!$AA$63</definedName>
    <definedName name="SIS065_F_Administracine1Paslaugaproduk8">'[17]Forma 12'!$AB$63</definedName>
    <definedName name="SIS065_F_Administracine1Paslaugaproduk9">'[17]Forma 12'!$AD$63</definedName>
    <definedName name="SIS065_F_Apyvartiniutar2Geriamojovande1">'[17]Forma 12'!$AA$39</definedName>
    <definedName name="SIS065_F_Apyvartiniutar2Paslaugaproduk8">'[17]Forma 12'!$AB$39</definedName>
    <definedName name="SIS065_F_Apyvartiniutar2Paslaugaproduk9">'[17]Forma 12'!$AD$39</definedName>
    <definedName name="SIS065_F_Aplinkostarsos1Geriamojovande1">'[17]Forma 12'!$AA$120</definedName>
    <definedName name="SIS065_F_Aplinkostarsos1Paslaugaproduk8">'[17]Forma 12'!$AB$120</definedName>
    <definedName name="SIS065_F_Aplinkostarsos1Paslaugaproduk9">'[17]Forma 12'!$AD$120</definedName>
    <definedName name="SIS065_F_Apsauginiaiird1Geriamojovande1">'[17]Forma 12'!$AA$111</definedName>
    <definedName name="SIS065_F_Apsauginiaiird1Paslaugaproduk8">'[17]Forma 12'!$AB$111</definedName>
    <definedName name="SIS065_F_Apsauginiaiird1Paslaugaproduk9">'[17]Forma 12'!$AD$111</definedName>
    <definedName name="SIS065_F_Atsiskaitomuju1Geriamojovande1">'[17]Forma 12'!$AA$89</definedName>
    <definedName name="SIS065_F_Atsiskaitomuju1Paslaugaproduk8">'[17]Forma 12'!$AB$89</definedName>
    <definedName name="SIS065_F_Atsiskaitomuju1Paslaugaproduk9">'[17]Forma 12'!$AD$89</definedName>
    <definedName name="SIS065_F_Auditofinansin1Geriamojovande1">'[17]Forma 12'!$AA$161</definedName>
    <definedName name="SIS065_F_Auditofinansin1Paslaugaproduk8">'[17]Forma 12'!$AB$161</definedName>
    <definedName name="SIS065_F_Auditofinansin1Paslaugaproduk9">'[17]Forma 12'!$AD$161</definedName>
    <definedName name="SIS065_F_Auditokitosana1Geriamojovande1">'[17]Forma 12'!$AA$163</definedName>
    <definedName name="SIS065_F_Auditokitosana1Paslaugaproduk8">'[17]Forma 12'!$AB$163</definedName>
    <definedName name="SIS065_F_Auditokitosana1Paslaugaproduk9">'[17]Forma 12'!$AD$163</definedName>
    <definedName name="SIS065_F_Auditoreguliuo1Geriamojovande1">'[17]Forma 12'!$AA$162</definedName>
    <definedName name="SIS065_F_Auditoreguliuo1Paslaugaproduk8">'[17]Forma 12'!$AB$162</definedName>
    <definedName name="SIS065_F_Auditoreguliuo1Paslaugaproduk9">'[17]Forma 12'!$AD$162</definedName>
    <definedName name="SIS065_F_Bankopaslauguk1Geriamojovande1">'[17]Forma 12'!$AA$126</definedName>
    <definedName name="SIS065_F_Bankopaslauguk1Paslaugaproduk8">'[17]Forma 12'!$AB$126</definedName>
    <definedName name="SIS065_F_Bankopaslauguk1Paslaugaproduk9">'[17]Forma 12'!$AD$126</definedName>
    <definedName name="SIS065_F_Beviltiskossko1Geriamojovande1">'[17]Forma 12'!$AA$169</definedName>
    <definedName name="SIS065_F_Beviltiskossko1Paslaugaproduk8">'[17]Forma 12'!$AB$169</definedName>
    <definedName name="SIS065_F_Beviltiskossko1Paslaugaproduk9">'[17]Forma 12'!$AD$169</definedName>
    <definedName name="SIS065_F_Cheminesmedzia1Geriamojovande1">'[17]Forma 12'!$AA$47</definedName>
    <definedName name="SIS065_F_Cheminesmedzia1Paslaugaproduk8">'[17]Forma 12'!$AB$47</definedName>
    <definedName name="SIS065_F_Cheminesmedzia1Paslaugaproduk9">'[17]Forma 12'!$AD$47</definedName>
    <definedName name="SIS065_F_Darbdavioimoku1Geriamojovande1">'[17]Forma 12'!$AA$107</definedName>
    <definedName name="SIS065_F_Darbdavioimoku1Paslaugaproduk8">'[17]Forma 12'!$AB$107</definedName>
    <definedName name="SIS065_F_Darbdavioimoku1Paslaugaproduk9">'[17]Forma 12'!$AD$107</definedName>
    <definedName name="SIS065_F_Darbouzmokesci1Geriamojovande1">'[17]Forma 12'!$AA$106</definedName>
    <definedName name="SIS065_F_Darbouzmokesci1Paslaugaproduk8">'[17]Forma 12'!$AB$106</definedName>
    <definedName name="SIS065_F_Darbouzmokesci1Paslaugaproduk9">'[17]Forma 12'!$AD$106</definedName>
    <definedName name="SIS065_F_Elektrosenergi4Geriamojovande1">'[17]Forma 12'!$AA$32</definedName>
    <definedName name="SIS065_F_Elektrosenergi4Paslaugaproduk8">'[17]Forma 12'!$AB$32</definedName>
    <definedName name="SIS065_F_Elektrosenergi4Paslaugaproduk9">'[17]Forma 12'!$AD$32</definedName>
    <definedName name="SIS065_F_Energetikosist1Geriamojovande1">'[17]Forma 12'!$AA$123</definedName>
    <definedName name="SIS065_F_Energetikosist1Paslaugaproduk8">'[17]Forma 12'!$AB$123</definedName>
    <definedName name="SIS065_F_Energetikosist1Paslaugaproduk9">'[17]Forma 12'!$AD$123</definedName>
    <definedName name="SIS065_F_Energijosistek1Geriamojovande1">'[17]Forma 12'!$AA$44</definedName>
    <definedName name="SIS065_F_Energijosistek1Paslaugaproduk8">'[17]Forma 12'!$AB$44</definedName>
    <definedName name="SIS065_F_Energijosistek1Paslaugaproduk9">'[17]Forma 12'!$AD$44</definedName>
    <definedName name="SIS065_F_Gamybinespaski1Geriamojovande1">'[17]Forma 12'!$AA$56</definedName>
    <definedName name="SIS065_F_Gamybinespaski1Paslaugaproduk8">'[17]Forma 12'!$AB$56</definedName>
    <definedName name="SIS065_F_Gamybinespaski1Paslaugaproduk9">'[17]Forma 12'!$AD$56</definedName>
    <definedName name="SIS065_F_Gamybinespaski2Geriamojovande1">'[17]Forma 12'!$AA$57</definedName>
    <definedName name="SIS065_F_Gamybinespaski2Paslaugaproduk8">'[17]Forma 12'!$AB$57</definedName>
    <definedName name="SIS065_F_Gamybinespaski2Paslaugaproduk9">'[17]Forma 12'!$AD$57</definedName>
    <definedName name="SIS065_F_Gamybinespaski3Geriamojovande1">'[17]Forma 12'!$AA$58</definedName>
    <definedName name="SIS065_F_Gamybinespaski3Paslaugaproduk8">'[17]Forma 12'!$AB$58</definedName>
    <definedName name="SIS065_F_Gamybinespaski3Paslaugaproduk9">'[17]Forma 12'!$AD$58</definedName>
    <definedName name="SIS065_F_Gamybosobjektu1Geriamojovande1">'[17]Forma 12'!$AA$79</definedName>
    <definedName name="SIS065_F_Gamybosobjektu1Paslaugaproduk8">'[17]Forma 12'!$AB$79</definedName>
    <definedName name="SIS065_F_Gamybosobjektu1Paslaugaproduk9">'[17]Forma 12'!$AD$79</definedName>
    <definedName name="SIS065_F_Gamtiniudujubi1Geriamojovande1">'[17]Forma 12'!$AA$45</definedName>
    <definedName name="SIS065_F_Gamtiniudujubi1Paslaugaproduk8">'[17]Forma 12'!$AB$45</definedName>
    <definedName name="SIS065_F_Gamtiniudujubi1Paslaugaproduk9">'[17]Forma 12'!$AD$45</definedName>
    <definedName name="SIS065_F_Gamtiniudujuis1Geriamojovande1">'[17]Forma 12'!$AA$23</definedName>
    <definedName name="SIS065_F_Gamtiniudujuis1Paslaugaproduk8">'[17]Forma 12'!$AB$23</definedName>
    <definedName name="SIS065_F_Gamtiniudujuis1Paslaugaproduk9">'[17]Forma 12'!$AD$23</definedName>
    <definedName name="SIS065_F_Investiciniotu1Geriamojovande1">'[17]Forma 12'!$AA$76</definedName>
    <definedName name="SIS065_F_Investiciniotu1Paslaugaproduk8">'[17]Forma 12'!$AB$76</definedName>
    <definedName name="SIS065_F_Investiciniotu1Paslaugaproduk9">'[17]Forma 12'!$AD$76</definedName>
    <definedName name="SIS065_F_Iseitinespasal1Geriamojovande1">'[17]Forma 12'!$AA$110</definedName>
    <definedName name="SIS065_F_Iseitinespasal1Paslaugaproduk8">'[17]Forma 12'!$AB$110</definedName>
    <definedName name="SIS065_F_Iseitinespasal1Paslaugaproduk9">'[17]Forma 12'!$AD$110</definedName>
    <definedName name="SIS065_F_Itaptarnavimos1Geriamojovande1">'[17]Forma 12'!$AA$82</definedName>
    <definedName name="SIS065_F_Itaptarnavimos1Paslaugaproduk8">'[17]Forma 12'!$AB$82</definedName>
    <definedName name="SIS065_F_Itaptarnavimos1Paslaugaproduk9">'[17]Forma 12'!$AD$82</definedName>
    <definedName name="SIS065_F_Kanceliariness1Geriamojovande1">'[17]Forma 12'!$AA$136</definedName>
    <definedName name="SIS065_F_Kanceliariness1Paslaugaproduk8">'[17]Forma 12'!$AB$136</definedName>
    <definedName name="SIS065_F_Kanceliariness1Paslaugaproduk9">'[17]Forma 12'!$AD$136</definedName>
    <definedName name="SIS065_F_Kelionessanaud1Geriamojovande1">'[17]Forma 12'!$AA$112</definedName>
    <definedName name="SIS065_F_Kelionessanaud1Paslaugaproduk8">'[17]Forma 12'!$AB$112</definedName>
    <definedName name="SIS065_F_Kelionessanaud1Paslaugaproduk9">'[17]Forma 12'!$AD$112</definedName>
    <definedName name="SIS065_F_Kitoilgalaikio1Geriamojovande1">'[17]Forma 12'!$AA$77</definedName>
    <definedName name="SIS065_F_Kitoilgalaikio1Paslaugaproduk8">'[17]Forma 12'!$AB$77</definedName>
    <definedName name="SIS065_F_Kitoilgalaikio1Paslaugaproduk9">'[17]Forma 12'!$AD$77</definedName>
    <definedName name="SIS065_F_Kitomaterialau1Geriamojovande1">'[17]Forma 12'!$AA$75</definedName>
    <definedName name="SIS065_F_Kitomaterialau1Paslaugaproduk8">'[17]Forma 12'!$AB$75</definedName>
    <definedName name="SIS065_F_Kitomaterialau1Paslaugaproduk9">'[17]Forma 12'!$AD$75</definedName>
    <definedName name="SIS065_F_Kitonematerial1Geriamojovande1">'[17]Forma 12'!$AA$55</definedName>
    <definedName name="SIS065_F_Kitonematerial1Paslaugaproduk8">'[17]Forma 12'!$AB$55</definedName>
    <definedName name="SIS065_F_Kitonematerial1Paslaugaproduk9">'[17]Forma 12'!$AD$55</definedName>
    <definedName name="SIS065_F_Kitosadministr1Geriamojovande1">'[17]Forma 12'!$AA$141</definedName>
    <definedName name="SIS065_F_Kitosadministr1Paslaugaproduk8">'[17]Forma 12'!$AB$141</definedName>
    <definedName name="SIS065_F_Kitosadministr1Paslaugaproduk9">'[17]Forma 12'!$AD$141</definedName>
    <definedName name="SIS065_F_Kitosadministr2Geriamojovande1">'[17]Forma 12'!$AA$142</definedName>
    <definedName name="SIS065_F_Kitosadministr2Paslaugaproduk8">'[17]Forma 12'!$AB$142</definedName>
    <definedName name="SIS065_F_Kitosadministr2Paslaugaproduk9">'[17]Forma 12'!$AD$142</definedName>
    <definedName name="SIS065_F_Kitosadministr3Geriamojovande1">'[17]Forma 12'!$AA$143</definedName>
    <definedName name="SIS065_F_Kitosadministr3Paslaugaproduk8">'[17]Forma 12'!$AB$143</definedName>
    <definedName name="SIS065_F_Kitosadministr3Paslaugaproduk9">'[17]Forma 12'!$AD$143</definedName>
    <definedName name="SIS065_F_Kitoseinamojor1Geriamojovande1">'[17]Forma 12'!$AA$100</definedName>
    <definedName name="SIS065_F_Kitoseinamojor1Paslaugaproduk8">'[17]Forma 12'!$AB$100</definedName>
    <definedName name="SIS065_F_Kitoseinamojor1Paslaugaproduk9">'[17]Forma 12'!$AD$100</definedName>
    <definedName name="SIS065_F_Kitoseinamojor2Geriamojovande1">'[17]Forma 12'!$AA$101</definedName>
    <definedName name="SIS065_F_Kitoseinamojor2Paslaugaproduk8">'[17]Forma 12'!$AB$101</definedName>
    <definedName name="SIS065_F_Kitoseinamojor2Paslaugaproduk9">'[17]Forma 12'!$AD$101</definedName>
    <definedName name="SIS065_F_Kitoseinamojor3Geriamojovande1">'[17]Forma 12'!$AA$102</definedName>
    <definedName name="SIS065_F_Kitoseinamojor3Paslaugaproduk8">'[17]Forma 12'!$AB$102</definedName>
    <definedName name="SIS065_F_Kitoseinamojor3Paslaugaproduk9">'[17]Forma 12'!$AD$102</definedName>
    <definedName name="SIS065_F_Kitoseinamojor4Geriamojovande1">'[17]Forma 12'!$AA$103</definedName>
    <definedName name="SIS065_F_Kitoseinamojor4Paslaugaproduk8">'[17]Forma 12'!$AB$103</definedName>
    <definedName name="SIS065_F_Kitoseinamojor4Paslaugaproduk9">'[17]Forma 12'!$AD$103</definedName>
    <definedName name="SIS065_F_Kitoseinamojor5Geriamojovande1">'[17]Forma 12'!$AA$104</definedName>
    <definedName name="SIS065_F_Kitoseinamojor5Paslaugaproduk8">'[17]Forma 12'!$AB$104</definedName>
    <definedName name="SIS065_F_Kitoseinamojor5Paslaugaproduk9">'[17]Forma 12'!$AD$104</definedName>
    <definedName name="SIS065_F_Kitosfinansine1Geriamojovande1">'[17]Forma 12'!$AA$129</definedName>
    <definedName name="SIS065_F_Kitosfinansine1Paslaugaproduk8">'[17]Forma 12'!$AB$129</definedName>
    <definedName name="SIS065_F_Kitosfinansine1Paslaugaproduk9">'[17]Forma 12'!$AD$129</definedName>
    <definedName name="SIS065_F_Kitosfinansine2Geriamojovande1">'[17]Forma 12'!$AA$130</definedName>
    <definedName name="SIS065_F_Kitosfinansine2Paslaugaproduk8">'[17]Forma 12'!$AB$130</definedName>
    <definedName name="SIS065_F_Kitosfinansine2Paslaugaproduk9">'[17]Forma 12'!$AD$130</definedName>
    <definedName name="SIS065_F_Kitosirangospr1Geriamojovande1">'[17]Forma 12'!$AA$65</definedName>
    <definedName name="SIS065_F_Kitosirangospr1Paslaugaproduk8">'[17]Forma 12'!$AB$65</definedName>
    <definedName name="SIS065_F_Kitosirangospr1Paslaugaproduk9">'[17]Forma 12'!$AD$65</definedName>
    <definedName name="SIS065_F_Kitosirangospr2Geriamojovande1">'[17]Forma 12'!$AA$71</definedName>
    <definedName name="SIS065_F_Kitosirangospr2Paslaugaproduk8">'[17]Forma 12'!$AB$71</definedName>
    <definedName name="SIS065_F_Kitosirangospr2Paslaugaproduk9">'[17]Forma 12'!$AD$71</definedName>
    <definedName name="SIS065_F_Kitosirangospr3Geriamojovande1">'[17]Forma 12'!$AA$72</definedName>
    <definedName name="SIS065_F_Kitosirangospr3Paslaugaproduk8">'[17]Forma 12'!$AB$72</definedName>
    <definedName name="SIS065_F_Kitosirangospr3Paslaugaproduk9">'[17]Forma 12'!$AD$72</definedName>
    <definedName name="SIS065_F_Kitosirangospr4Geriamojovande1">'[17]Forma 12'!$AA$73</definedName>
    <definedName name="SIS065_F_Kitosirangospr4Paslaugaproduk8">'[17]Forma 12'!$AB$73</definedName>
    <definedName name="SIS065_F_Kitosirangospr4Paslaugaproduk9">'[17]Forma 12'!$AD$73</definedName>
    <definedName name="SIS065_F_Kitoskintamosi2Geriamojovande1">'[17]Forma 12'!$AA$48</definedName>
    <definedName name="SIS065_F_Kitoskintamosi2Paslaugaproduk8">'[17]Forma 12'!$AB$48</definedName>
    <definedName name="SIS065_F_Kitoskintamosi2Paslaugaproduk9">'[17]Forma 12'!$AD$48</definedName>
    <definedName name="SIS065_F_Kitoskintamosi3Geriamojovande1">'[17]Forma 12'!$AA$49</definedName>
    <definedName name="SIS065_F_Kitoskintamosi3Paslaugaproduk8">'[17]Forma 12'!$AB$49</definedName>
    <definedName name="SIS065_F_Kitoskintamosi3Paslaugaproduk9">'[17]Forma 12'!$AD$49</definedName>
    <definedName name="SIS065_F_Kitoskurorusie1Geriamojovande1">'[17]Forma 12'!$AA$26</definedName>
    <definedName name="SIS065_F_Kitoskurorusie1Paslaugaproduk8">'[17]Forma 12'!$AB$26</definedName>
    <definedName name="SIS065_F_Kitoskurorusie1Paslaugaproduk9">'[17]Forma 12'!$AD$26</definedName>
    <definedName name="SIS065_F_Kitoskurorusie2Geriamojovande1">'[17]Forma 12'!$AA$27</definedName>
    <definedName name="SIS065_F_Kitoskurorusie2Paslaugaproduk8">'[17]Forma 12'!$AB$27</definedName>
    <definedName name="SIS065_F_Kitoskurorusie2Paslaugaproduk9">'[17]Forma 12'!$AD$27</definedName>
    <definedName name="SIS065_F_Kitoskurorusie3Geriamojovande1">'[17]Forma 12'!$AA$28</definedName>
    <definedName name="SIS065_F_Kitoskurorusie3Paslaugaproduk8">'[17]Forma 12'!$AB$28</definedName>
    <definedName name="SIS065_F_Kitoskurorusie3Paslaugaproduk9">'[17]Forma 12'!$AD$28</definedName>
    <definedName name="SIS065_F_Kitoskurorusie4Geriamojovande1">'[17]Forma 12'!$AA$29</definedName>
    <definedName name="SIS065_F_Kitoskurorusie4Paslaugaproduk8">'[17]Forma 12'!$AB$29</definedName>
    <definedName name="SIS065_F_Kitoskurorusie4Paslaugaproduk9">'[17]Forma 12'!$AD$29</definedName>
    <definedName name="SIS065_F_Kitospaskirtie1Geriamojovande1">'[17]Forma 12'!$AA$59</definedName>
    <definedName name="SIS065_F_Kitospaskirtie1Paslaugaproduk8">'[17]Forma 12'!$AB$59</definedName>
    <definedName name="SIS065_F_Kitospaskirtie1Paslaugaproduk9">'[17]Forma 12'!$AD$59</definedName>
    <definedName name="SIS065_F_Kitospaskirtie2Geriamojovande1">'[17]Forma 12'!$AA$60</definedName>
    <definedName name="SIS065_F_Kitospaskirtie2Paslaugaproduk8">'[17]Forma 12'!$AB$60</definedName>
    <definedName name="SIS065_F_Kitospaskirtie2Paslaugaproduk9">'[17]Forma 12'!$AD$60</definedName>
    <definedName name="SIS065_F_Kitospaskirtie3Geriamojovande1">'[17]Forma 12'!$AA$61</definedName>
    <definedName name="SIS065_F_Kitospaskirtie3Paslaugaproduk8">'[17]Forma 12'!$AB$61</definedName>
    <definedName name="SIS065_F_Kitospaskirtie3Paslaugaproduk9">'[17]Forma 12'!$AD$61</definedName>
    <definedName name="SIS065_F_Kitospaskirtie4Geriamojovande1">'[17]Forma 12'!$AA$62</definedName>
    <definedName name="SIS065_F_Kitospaskirtie4Paslaugaproduk8">'[17]Forma 12'!$AB$62</definedName>
    <definedName name="SIS065_F_Kitospaskirtie4Paslaugaproduk9">'[17]Forma 12'!$AD$62</definedName>
    <definedName name="SIS065_F_Kitospaskirtie5Geriamojovande1">'[17]Forma 12'!$AA$64</definedName>
    <definedName name="SIS065_F_Kitospaskirtie5Paslaugaproduk8">'[17]Forma 12'!$AB$64</definedName>
    <definedName name="SIS065_F_Kitospaskirtie5Paslaugaproduk9">'[17]Forma 12'!$AD$64</definedName>
    <definedName name="SIS065_F_Kitospastovios2Geriamojovande1">'[17]Forma 12'!$AA$172</definedName>
    <definedName name="SIS065_F_Kitospastovios2Paslaugaproduk8">'[17]Forma 12'!$AB$172</definedName>
    <definedName name="SIS065_F_Kitospastovios2Paslaugaproduk9">'[17]Forma 12'!$AD$172</definedName>
    <definedName name="SIS065_F_Kitospastovios3Geriamojovande1">'[17]Forma 12'!$AA$173</definedName>
    <definedName name="SIS065_F_Kitospastovios3Paslaugaproduk8">'[17]Forma 12'!$AB$173</definedName>
    <definedName name="SIS065_F_Kitospastovios3Paslaugaproduk9">'[17]Forma 12'!$AD$173</definedName>
    <definedName name="SIS065_F_Kitosrinkodaro1Geriamojovande1">'[17]Forma 12'!$AA$153</definedName>
    <definedName name="SIS065_F_Kitosrinkodaro1Paslaugaproduk8">'[17]Forma 12'!$AB$153</definedName>
    <definedName name="SIS065_F_Kitosrinkodaro1Paslaugaproduk9">'[17]Forma 12'!$AD$153</definedName>
    <definedName name="SIS065_F_Kitosrinkodaro2Geriamojovande1">'[17]Forma 12'!$AA$154</definedName>
    <definedName name="SIS065_F_Kitosrinkodaro2Paslaugaproduk8">'[17]Forma 12'!$AB$154</definedName>
    <definedName name="SIS065_F_Kitosrinkodaro2Paslaugaproduk9">'[17]Forma 12'!$AD$154</definedName>
    <definedName name="SIS065_F_Kitossanaudoss1Geriamojovande1">'[17]Forma 12'!$AA$21</definedName>
    <definedName name="SIS065_F_Kitossanaudoss1Paslaugaproduk8">'[17]Forma 12'!$AB$21</definedName>
    <definedName name="SIS065_F_Kitossanaudoss1Paslaugaproduk9">'[17]Forma 12'!$AD$21</definedName>
    <definedName name="SIS065_F_Kitossanaudoss2Geriamojovande1">'[17]Forma 12'!$AA$30</definedName>
    <definedName name="SIS065_F_Kitossanaudoss2Paslaugaproduk8">'[17]Forma 12'!$AB$30</definedName>
    <definedName name="SIS065_F_Kitossanaudoss2Paslaugaproduk9">'[17]Forma 12'!$AD$30</definedName>
    <definedName name="SIS065_F_Kitossanaudoss3Geriamojovande1">'[17]Forma 12'!$AA$33</definedName>
    <definedName name="SIS065_F_Kitossanaudoss3Paslaugaproduk8">'[17]Forma 12'!$AB$33</definedName>
    <definedName name="SIS065_F_Kitossanaudoss3Paslaugaproduk9">'[17]Forma 12'!$AD$33</definedName>
    <definedName name="SIS065_F_Kitossanaudoss4Geriamojovande1">'[17]Forma 12'!$AA$37</definedName>
    <definedName name="SIS065_F_Kitossanaudoss4Paslaugaproduk8">'[17]Forma 12'!$AB$37</definedName>
    <definedName name="SIS065_F_Kitossanaudoss4Paslaugaproduk9">'[17]Forma 12'!$AD$37</definedName>
    <definedName name="SIS065_F_Kitossanaudoss5Geriamojovande1">'[17]Forma 12'!$AA$40</definedName>
    <definedName name="SIS065_F_Kitossanaudoss5Paslaugaproduk8">'[17]Forma 12'!$AB$40</definedName>
    <definedName name="SIS065_F_Kitossanaudoss5Paslaugaproduk9">'[17]Forma 12'!$AD$40</definedName>
    <definedName name="SIS065_F_Kitossanaudoss6Geriamojovande1">'[17]Forma 12'!$AA$41</definedName>
    <definedName name="SIS065_F_Kitossanaudoss6Paslaugaproduk8">'[17]Forma 12'!$AB$41</definedName>
    <definedName name="SIS065_F_Kitossanaudoss6Paslaugaproduk9">'[17]Forma 12'!$AD$41</definedName>
    <definedName name="SIS065_F_Kitossanaudoss7Geriamojovande1">'[17]Forma 12'!$AA$157</definedName>
    <definedName name="SIS065_F_Kitossanaudoss7Paslaugaproduk8">'[17]Forma 12'!$AB$157</definedName>
    <definedName name="SIS065_F_Kitossanaudoss7Paslaugaproduk9">'[17]Forma 12'!$AD$157</definedName>
    <definedName name="SIS065_F_Kitossupersona1Geriamojovande1">'[17]Forma 12'!$AA$113</definedName>
    <definedName name="SIS065_F_Kitossupersona1Paslaugaproduk8">'[17]Forma 12'!$AB$113</definedName>
    <definedName name="SIS065_F_Kitossupersona1Paslaugaproduk9">'[17]Forma 12'!$AD$113</definedName>
    <definedName name="SIS065_F_Kitossupersona2Geriamojovande1">'[17]Forma 12'!$AA$114</definedName>
    <definedName name="SIS065_F_Kitossupersona2Paslaugaproduk8">'[17]Forma 12'!$AB$114</definedName>
    <definedName name="SIS065_F_Kitossupersona2Paslaugaproduk9">'[17]Forma 12'!$AD$114</definedName>
    <definedName name="SIS065_F_Kitossupersona3Geriamojovande1">'[17]Forma 12'!$AA$115</definedName>
    <definedName name="SIS065_F_Kitossupersona3Paslaugaproduk8">'[17]Forma 12'!$AB$115</definedName>
    <definedName name="SIS065_F_Kitossupersona3Paslaugaproduk9">'[17]Forma 12'!$AD$115</definedName>
    <definedName name="SIS065_F_Kitossupersona4Geriamojovande1">'[17]Forma 12'!$AA$116</definedName>
    <definedName name="SIS065_F_Kitossupersona4Paslaugaproduk8">'[17]Forma 12'!$AB$116</definedName>
    <definedName name="SIS065_F_Kitossupersona4Paslaugaproduk9">'[17]Forma 12'!$AD$116</definedName>
    <definedName name="SIS065_F_Kitumasinuirir1Geriamojovande1">'[17]Forma 12'!$AA$70</definedName>
    <definedName name="SIS065_F_Kitumasinuirir1Paslaugaproduk8">'[17]Forma 12'!$AB$70</definedName>
    <definedName name="SIS065_F_Kitumasinuirir1Paslaugaproduk9">'[17]Forma 12'!$AD$70</definedName>
    <definedName name="SIS065_F_Kitumokesciuva1Geriamojovande1">'[17]Forma 12'!$AA$124</definedName>
    <definedName name="SIS065_F_Kitumokesciuva1Paslaugaproduk8">'[17]Forma 12'!$AB$124</definedName>
    <definedName name="SIS065_F_Kitumokesciuva1Paslaugaproduk9">'[17]Forma 12'!$AD$124</definedName>
    <definedName name="SIS065_F_Kituobjektunur1Geriamojovande1">'[17]Forma 12'!$AA$83</definedName>
    <definedName name="SIS065_F_Kituobjektunur1Paslaugaproduk8">'[17]Forma 12'!$AB$83</definedName>
    <definedName name="SIS065_F_Kituobjektunur1Paslaugaproduk9">'[17]Forma 12'!$AD$83</definedName>
    <definedName name="SIS065_F_Komunalinespas1Geriamojovande1">'[17]Forma 12'!$AA$139</definedName>
    <definedName name="SIS065_F_Komunalinespas1Paslaugaproduk8">'[17]Forma 12'!$AB$139</definedName>
    <definedName name="SIS065_F_Komunalinespas1Paslaugaproduk9">'[17]Forma 12'!$AD$139</definedName>
    <definedName name="SIS065_F_Komunaliniupas1Geriamojovande1">'[17]Forma 12'!$AA$95</definedName>
    <definedName name="SIS065_F_Komunaliniupas1Paslaugaproduk8">'[17]Forma 12'!$AB$95</definedName>
    <definedName name="SIS065_F_Komunaliniupas1Paslaugaproduk9">'[17]Forma 12'!$AD$95</definedName>
    <definedName name="SIS065_F_Konsultacinesp1Geriamojovande1">'[17]Forma 12'!$AA$133</definedName>
    <definedName name="SIS065_F_Konsultacinesp1Paslaugaproduk8">'[17]Forma 12'!$AB$133</definedName>
    <definedName name="SIS065_F_Konsultacinesp1Paslaugaproduk9">'[17]Forma 12'!$AD$133</definedName>
    <definedName name="SIS065_F_Labdaraparamas1Geriamojovande1">'[17]Forma 12'!$AA$168</definedName>
    <definedName name="SIS065_F_Labdaraparamas1Paslaugaproduk8">'[17]Forma 12'!$AB$168</definedName>
    <definedName name="SIS065_F_Labdaraparamas1Paslaugaproduk9">'[17]Forma 12'!$AD$168</definedName>
    <definedName name="SIS065_F_Laboratoriniai1Geriamojovande1">'[17]Forma 12'!$AA$46</definedName>
    <definedName name="SIS065_F_Laboratoriniai1Paslaugaproduk8">'[17]Forma 12'!$AB$46</definedName>
    <definedName name="SIS065_F_Laboratoriniai1Paslaugaproduk9">'[17]Forma 12'!$AD$46</definedName>
    <definedName name="SIS065_F_Likviduotonura1Geriamojovande1">'[17]Forma 12'!$AA$166</definedName>
    <definedName name="SIS065_F_Likviduotonura1Paslaugaproduk8">'[17]Forma 12'!$AB$166</definedName>
    <definedName name="SIS065_F_Likviduotonura1Paslaugaproduk9">'[17]Forma 12'!$AD$166</definedName>
    <definedName name="SIS065_F_Masinuirirengi1Geriamojovande1">'[17]Forma 12'!$AA$66</definedName>
    <definedName name="SIS065_F_Masinuirirengi1Paslaugaproduk8">'[17]Forma 12'!$AB$66</definedName>
    <definedName name="SIS065_F_Masinuirirengi1Paslaugaproduk9">'[17]Forma 12'!$AD$66</definedName>
    <definedName name="SIS065_F_Masinuirirengi2Geriamojovande1">'[17]Forma 12'!$AA$67</definedName>
    <definedName name="SIS065_F_Masinuirirengi2Paslaugaproduk8">'[17]Forma 12'!$AB$67</definedName>
    <definedName name="SIS065_F_Masinuirirengi2Paslaugaproduk9">'[17]Forma 12'!$AD$67</definedName>
    <definedName name="SIS065_F_Masinuirirengi3Geriamojovande1">'[17]Forma 12'!$AA$68</definedName>
    <definedName name="SIS065_F_Masinuirirengi3Paslaugaproduk8">'[17]Forma 12'!$AB$68</definedName>
    <definedName name="SIS065_F_Masinuirirengi3Paslaugaproduk9">'[17]Forma 12'!$AD$68</definedName>
    <definedName name="SIS065_F_Masinuirirengi4Geriamojovande1">'[17]Forma 12'!$AA$69</definedName>
    <definedName name="SIS065_F_Masinuirirengi4Paslaugaproduk8">'[17]Forma 12'!$AB$69</definedName>
    <definedName name="SIS065_F_Masinuirirengi4Paslaugaproduk9">'[17]Forma 12'!$AD$69</definedName>
    <definedName name="SIS065_F_Mazavercioinve1Geriamojovande1">'[17]Forma 12'!$AA$93</definedName>
    <definedName name="SIS065_F_Mazavercioinve1Paslaugaproduk8">'[17]Forma 12'!$AB$93</definedName>
    <definedName name="SIS065_F_Mazavercioinve1Paslaugaproduk9">'[17]Forma 12'!$AD$93</definedName>
    <definedName name="SIS065_F_Mazutoisigijim1Geriamojovande1">'[17]Forma 12'!$AA$24</definedName>
    <definedName name="SIS065_F_Mazutoisigijim1Paslaugaproduk8">'[17]Forma 12'!$AB$24</definedName>
    <definedName name="SIS065_F_Mazutoisigijim1Paslaugaproduk9">'[17]Forma 12'!$AD$24</definedName>
    <definedName name="SIS065_F_Medienosisigij1Geriamojovande1">'[17]Forma 12'!$AA$25</definedName>
    <definedName name="SIS065_F_Medienosisigij1Paslaugaproduk8">'[17]Forma 12'!$AB$25</definedName>
    <definedName name="SIS065_F_Medienosisigij1Paslaugaproduk9">'[17]Forma 12'!$AD$25</definedName>
    <definedName name="SIS065_F_Medziaguzaliav1Geriamojovande1">'[17]Forma 12'!$AA$84</definedName>
    <definedName name="SIS065_F_Medziaguzaliav1Paslaugaproduk8">'[17]Forma 12'!$AB$84</definedName>
    <definedName name="SIS065_F_Medziaguzaliav1Paslaugaproduk9">'[17]Forma 12'!$AD$84</definedName>
    <definedName name="SIS065_F_Medziaguzaliav2Geriamojovande1">'[17]Forma 12'!$AA$85</definedName>
    <definedName name="SIS065_F_Medziaguzaliav2Paslaugaproduk8">'[17]Forma 12'!$AB$85</definedName>
    <definedName name="SIS065_F_Medziaguzaliav2Paslaugaproduk9">'[17]Forma 12'!$AD$85</definedName>
    <definedName name="SIS065_F_Medziaguzaliav3Geriamojovande1">'[17]Forma 12'!$AA$86</definedName>
    <definedName name="SIS065_F_Medziaguzaliav3Paslaugaproduk8">'[17]Forma 12'!$AB$86</definedName>
    <definedName name="SIS065_F_Medziaguzaliav3Paslaugaproduk9">'[17]Forma 12'!$AD$86</definedName>
    <definedName name="SIS065_F_Medziaguzaliav4Geriamojovande1">'[17]Forma 12'!$AA$87</definedName>
    <definedName name="SIS065_F_Medziaguzaliav4Paslaugaproduk8">'[17]Forma 12'!$AB$87</definedName>
    <definedName name="SIS065_F_Medziaguzaliav4Paslaugaproduk9">'[17]Forma 12'!$AD$87</definedName>
    <definedName name="SIS065_F_Medziaguzaliav5Geriamojovande1">'[17]Forma 12'!$AA$88</definedName>
    <definedName name="SIS065_F_Medziaguzaliav5Paslaugaproduk8">'[17]Forma 12'!$AB$88</definedName>
    <definedName name="SIS065_F_Medziaguzaliav5Paslaugaproduk9">'[17]Forma 12'!$AD$88</definedName>
    <definedName name="SIS065_F_Metrologinespa1Geriamojovande1">'[17]Forma 12'!$AA$99</definedName>
    <definedName name="SIS065_F_Metrologinespa1Paslaugaproduk8">'[17]Forma 12'!$AB$99</definedName>
    <definedName name="SIS065_F_Metrologinespa1Paslaugaproduk9">'[17]Forma 12'!$AD$99</definedName>
    <definedName name="SIS065_F_Mokymukvalifik1Geriamojovande1">'[17]Forma 12'!$AA$109</definedName>
    <definedName name="SIS065_F_Mokymukvalifik1Paslaugaproduk8">'[17]Forma 12'!$AB$109</definedName>
    <definedName name="SIS065_F_Mokymukvalifik1Paslaugaproduk9">'[17]Forma 12'!$AD$109</definedName>
    <definedName name="SIS065_F_Muitinesireksp1Geriamojovande1">'[17]Forma 12'!$AA$98</definedName>
    <definedName name="SIS065_F_Muitinesireksp1Paslaugaproduk8">'[17]Forma 12'!$AB$98</definedName>
    <definedName name="SIS065_F_Muitinesireksp1Paslaugaproduk9">'[17]Forma 12'!$AD$98</definedName>
    <definedName name="SIS065_F_Narystesstojam1Geriamojovande1">'[17]Forma 12'!$AA$165</definedName>
    <definedName name="SIS065_F_Narystesstojam1Paslaugaproduk8">'[17]Forma 12'!$AB$165</definedName>
    <definedName name="SIS065_F_Narystesstojam1Paslaugaproduk9">'[17]Forma 12'!$AD$165</definedName>
    <definedName name="SIS065_F_Neigiamosmoket1Geriamojovande1">'[17]Forma 12'!$AA$128</definedName>
    <definedName name="SIS065_F_Neigiamosmoket1Paslaugaproduk8">'[17]Forma 12'!$AB$128</definedName>
    <definedName name="SIS065_F_Neigiamosmoket1Paslaugaproduk9">'[17]Forma 12'!$AD$128</definedName>
    <definedName name="SIS065_F_Nekilnojamotur1Geriamojovande1">'[17]Forma 12'!$AA$119</definedName>
    <definedName name="SIS065_F_Nekilnojamotur1Paslaugaproduk8">'[17]Forma 12'!$AB$119</definedName>
    <definedName name="SIS065_F_Nekilnojamotur1Paslaugaproduk9">'[17]Forma 12'!$AD$119</definedName>
    <definedName name="SIS065_F_Nuotekutvarkym1Geriamojovande1">'[17]Forma 12'!$AA$36</definedName>
    <definedName name="SIS065_F_Nuotekutvarkym1Paslaugaproduk8">'[17]Forma 12'!$AB$36</definedName>
    <definedName name="SIS065_F_Nuotekutvarkym1Paslaugaproduk9">'[17]Forma 12'!$AD$36</definedName>
    <definedName name="SIS065_F_Nuotolinesduom1Geriamojovande1">'[17]Forma 12'!$AA$90</definedName>
    <definedName name="SIS065_F_Nuotolinesduom1Paslaugaproduk8">'[17]Forma 12'!$AB$90</definedName>
    <definedName name="SIS065_F_Nuotolinesduom1Paslaugaproduk9">'[17]Forma 12'!$AD$90</definedName>
    <definedName name="SIS065_F_Nurasytuatsisk1Geriamojovande1">'[17]Forma 12'!$AA$167</definedName>
    <definedName name="SIS065_F_Nurasytuatsisk1Paslaugaproduk8">'[17]Forma 12'!$AB$167</definedName>
    <definedName name="SIS065_F_Nurasytuatsisk1Paslaugaproduk9">'[17]Forma 12'!$AD$167</definedName>
    <definedName name="SIS065_F_Orginventoriau1Geriamojovande1">'[17]Forma 12'!$AA$137</definedName>
    <definedName name="SIS065_F_Orginventoriau1Paslaugaproduk8">'[17]Forma 12'!$AB$137</definedName>
    <definedName name="SIS065_F_Orginventoriau1Paslaugaproduk9">'[17]Forma 12'!$AD$137</definedName>
    <definedName name="SIS065_F_Palukanusanaud1Geriamojovande1">'[17]Forma 12'!$AA$127</definedName>
    <definedName name="SIS065_F_Palukanusanaud1Paslaugaproduk8">'[17]Forma 12'!$AB$127</definedName>
    <definedName name="SIS065_F_Palukanusanaud1Paslaugaproduk9">'[17]Forma 12'!$AD$127</definedName>
    <definedName name="SIS065_F_Papildomodarbu1Geriamojovande1">'[17]Forma 12'!$AA$108</definedName>
    <definedName name="SIS065_F_Papildomodarbu1Paslaugaproduk8">'[17]Forma 12'!$AB$108</definedName>
    <definedName name="SIS065_F_Papildomodarbu1Paslaugaproduk9">'[17]Forma 12'!$AD$108</definedName>
    <definedName name="SIS065_F_Pastopasiuntin1Geriamojovande1">'[17]Forma 12'!$AA$135</definedName>
    <definedName name="SIS065_F_Pastopasiuntin1Paslaugaproduk8">'[17]Forma 12'!$AB$135</definedName>
    <definedName name="SIS065_F_Pastopasiuntin1Paslaugaproduk9">'[17]Forma 12'!$AD$135</definedName>
    <definedName name="SIS065_F_Patalpuneadmin1Geriamojovande1">'[17]Forma 12'!$AA$91</definedName>
    <definedName name="SIS065_F_Patalpuneadmin1Paslaugaproduk8">'[17]Forma 12'!$AB$91</definedName>
    <definedName name="SIS065_F_Patalpuneadmin1Paslaugaproduk9">'[17]Forma 12'!$AD$91</definedName>
    <definedName name="SIS065_F_Patalpuprieziu1Geriamojovande1">'[17]Forma 12'!$AA$140</definedName>
    <definedName name="SIS065_F_Patalpuprieziu1Paslaugaproduk8">'[17]Forma 12'!$AB$140</definedName>
    <definedName name="SIS065_F_Patalpuprieziu1Paslaugaproduk9">'[17]Forma 12'!$AD$140</definedName>
    <definedName name="SIS065_F_Patentulicenci1Geriamojovande1">'[17]Forma 12'!$AA$53</definedName>
    <definedName name="SIS065_F_Patentulicenci1Paslaugaproduk8">'[17]Forma 12'!$AB$53</definedName>
    <definedName name="SIS065_F_Patentulicenci1Paslaugaproduk9">'[17]Forma 12'!$AD$53</definedName>
    <definedName name="SIS065_F_Pelenutvarkymo1Geriamojovande1">'[17]Forma 12'!$AA$43</definedName>
    <definedName name="SIS065_F_Pelenutvarkymo1Paslaugaproduk8">'[17]Forma 12'!$AB$43</definedName>
    <definedName name="SIS065_F_Pelenutvarkymo1Paslaugaproduk9">'[17]Forma 12'!$AD$43</definedName>
    <definedName name="SIS065_F_Pletrosdarbunu1Geriamojovande1">'[17]Forma 12'!$AA$51</definedName>
    <definedName name="SIS065_F_Pletrosdarbunu1Paslaugaproduk8">'[17]Forma 12'!$AB$51</definedName>
    <definedName name="SIS065_F_Pletrosdarbunu1Paslaugaproduk9">'[17]Forma 12'!$AD$51</definedName>
    <definedName name="SIS065_F_Prekeszenkloiv1Geriamojovande1">'[17]Forma 12'!$AA$147</definedName>
    <definedName name="SIS065_F_Prekeszenkloiv1Paslaugaproduk8">'[17]Forma 12'!$AB$147</definedName>
    <definedName name="SIS065_F_Prekeszenkloiv1Paslaugaproduk9">'[17]Forma 12'!$AD$147</definedName>
    <definedName name="SIS065_F_Prestizonuside1Geriamojovande1">'[17]Forma 12'!$AA$52</definedName>
    <definedName name="SIS065_F_Prestizonuside1Paslaugaproduk8">'[17]Forma 12'!$AB$52</definedName>
    <definedName name="SIS065_F_Prestizonuside1Paslaugaproduk9">'[17]Forma 12'!$AD$52</definedName>
    <definedName name="SIS065_F_Priskaitytosba1Geriamojovande1">'[17]Forma 12'!$AA$170</definedName>
    <definedName name="SIS065_F_Priskaitytosba1Paslaugaproduk8">'[17]Forma 12'!$AB$170</definedName>
    <definedName name="SIS065_F_Priskaitytosba1Paslaugaproduk9">'[17]Forma 12'!$AD$170</definedName>
    <definedName name="SIS065_F_Priskirtutiesi1Elektrosenergi1">'[17]Forma 12'!$Z$18</definedName>
    <definedName name="SIS065_F_Priskirtutiesi1Elektrosenergi2">'[17]Forma 12'!$AC$18</definedName>
    <definedName name="SIS065_F_Priskirtutiesi1Geriamojovande1">'[17]Forma 12'!$AA$18</definedName>
    <definedName name="SIS065_F_Priskirtutiesi1Isvisobendruju1">'[17]Forma 12'!$G$18</definedName>
    <definedName name="SIS065_F_Priskirtutiesi1Paslaugaproduk8">'[17]Forma 12'!$AB$18</definedName>
    <definedName name="SIS065_F_Priskirtutiesi1Paslaugaproduk9">'[17]Forma 12'!$AD$18</definedName>
    <definedName name="SIS065_F_Privalomovarto1Geriamojovande1">'[17]Forma 12'!$AA$146</definedName>
    <definedName name="SIS065_F_Privalomovarto1Paslaugaproduk8">'[17]Forma 12'!$AB$146</definedName>
    <definedName name="SIS065_F_Privalomovarto1Paslaugaproduk9">'[17]Forma 12'!$AD$146</definedName>
    <definedName name="SIS065_F_Profesineliter1Geriamojovande1">'[17]Forma 12'!$AA$138</definedName>
    <definedName name="SIS065_F_Profesineliter1Paslaugaproduk8">'[17]Forma 12'!$AB$138</definedName>
    <definedName name="SIS065_F_Profesineliter1Paslaugaproduk9">'[17]Forma 12'!$AD$138</definedName>
    <definedName name="SIS065_F_Programinesira1Geriamojovande1">'[17]Forma 12'!$AA$54</definedName>
    <definedName name="SIS065_F_Programinesira1Paslaugaproduk8">'[17]Forma 12'!$AB$54</definedName>
    <definedName name="SIS065_F_Programinesira1Paslaugaproduk9">'[17]Forma 12'!$AD$54</definedName>
    <definedName name="SIS065_F_Reklamospaslau1Geriamojovande1">'[17]Forma 12'!$AA$145</definedName>
    <definedName name="SIS065_F_Reklamospaslau1Paslaugaproduk8">'[17]Forma 12'!$AB$145</definedName>
    <definedName name="SIS065_F_Reklamospaslau1Paslaugaproduk9">'[17]Forma 12'!$AD$145</definedName>
    <definedName name="SIS065_F_Reprezentacijo1Geriamojovande1">'[17]Forma 12'!$AA$151</definedName>
    <definedName name="SIS065_F_Reprezentacijo1Paslaugaproduk8">'[17]Forma 12'!$AB$151</definedName>
    <definedName name="SIS065_F_Reprezentacijo1Paslaugaproduk9">'[17]Forma 12'!$AD$151</definedName>
    <definedName name="SIS065_F_Rezerviniokuro1Geriamojovande1">'[17]Forma 12'!$AA$92</definedName>
    <definedName name="SIS065_F_Rezerviniokuro1Paslaugaproduk8">'[17]Forma 12'!$AB$92</definedName>
    <definedName name="SIS065_F_Rezerviniokuro1Paslaugaproduk9">'[17]Forma 12'!$AD$92</definedName>
    <definedName name="SIS065_F_Rinkostyrimusa1Geriamojovande1">'[17]Forma 12'!$AA$148</definedName>
    <definedName name="SIS065_F_Rinkostyrimusa1Paslaugaproduk8">'[17]Forma 12'!$AB$148</definedName>
    <definedName name="SIS065_F_Rinkostyrimusa1Paslaugaproduk9">'[17]Forma 12'!$AD$148</definedName>
    <definedName name="SIS065_F_Rysiupaslaugos1Geriamojovande1">'[17]Forma 12'!$AA$134</definedName>
    <definedName name="SIS065_F_Rysiupaslaugos1Paslaugaproduk8">'[17]Forma 12'!$AB$134</definedName>
    <definedName name="SIS065_F_Rysiupaslaugos1Paslaugaproduk9">'[17]Forma 12'!$AD$134</definedName>
    <definedName name="SIS065_F_Saskaituvartot1Geriamojovande1">'[17]Forma 12'!$AA$149</definedName>
    <definedName name="SIS065_F_Saskaituvartot1Paslaugaproduk8">'[17]Forma 12'!$AB$149</definedName>
    <definedName name="SIS065_F_Saskaituvartot1Paslaugaproduk9">'[17]Forma 12'!$AD$149</definedName>
    <definedName name="SIS065_F_Silumosisigiji2Geriamojovande1">'[17]Forma 12'!$AA$20</definedName>
    <definedName name="SIS065_F_Silumosisigiji2Paslaugaproduk8">'[17]Forma 12'!$AB$20</definedName>
    <definedName name="SIS065_F_Silumosisigiji2Paslaugaproduk9">'[17]Forma 12'!$AD$20</definedName>
    <definedName name="SIS065_F_Silumospunktue1Geriamojovande1">'[17]Forma 12'!$AA$81</definedName>
    <definedName name="SIS065_F_Silumospunktue1Paslaugaproduk8">'[17]Forma 12'!$AB$81</definedName>
    <definedName name="SIS065_F_Silumospunktue1Paslaugaproduk9">'[17]Forma 12'!$AD$81</definedName>
    <definedName name="SIS065_F_Silumosukiotur2Geriamojovande1">'[17]Forma 12'!$AA$156</definedName>
    <definedName name="SIS065_F_Silumosukiotur2Paslaugaproduk8">'[17]Forma 12'!$AB$156</definedName>
    <definedName name="SIS065_F_Silumosukiotur2Paslaugaproduk9">'[17]Forma 12'!$AD$156</definedName>
    <definedName name="SIS065_F_Skoluisieskoji1Geriamojovande1">'[17]Forma 12'!$AA$164</definedName>
    <definedName name="SIS065_F_Skoluisieskoji1Paslaugaproduk8">'[17]Forma 12'!$AB$164</definedName>
    <definedName name="SIS065_F_Skoluisieskoji1Paslaugaproduk9">'[17]Forma 12'!$AD$164</definedName>
    <definedName name="SIS065_F_Svietimoirkons1Geriamojovande1">'[17]Forma 12'!$AA$152</definedName>
    <definedName name="SIS065_F_Svietimoirkons1Paslaugaproduk8">'[17]Forma 12'!$AB$152</definedName>
    <definedName name="SIS065_F_Svietimoirkons1Paslaugaproduk9">'[17]Forma 12'!$AD$152</definedName>
    <definedName name="SIS065_F_Tantjemos1Geriamojovande1">'[17]Forma 12'!$AA$171</definedName>
    <definedName name="SIS065_F_Tantjemos1Paslaugaproduk8">'[17]Forma 12'!$AB$171</definedName>
    <definedName name="SIS065_F_Tantjemos1Paslaugaproduk9">'[17]Forma 12'!$AD$171</definedName>
    <definedName name="SIS065_F_Teisinespaslau1Geriamojovande1">'[17]Forma 12'!$AA$132</definedName>
    <definedName name="SIS065_F_Teisinespaslau1Paslaugaproduk8">'[17]Forma 12'!$AB$132</definedName>
    <definedName name="SIS065_F_Teisinespaslau1Paslaugaproduk9">'[17]Forma 12'!$AD$132</definedName>
    <definedName name="SIS065_F_Tinklueinamojo1Geriamojovande1">'[17]Forma 12'!$AA$80</definedName>
    <definedName name="SIS065_F_Tinklueinamojo1Paslaugaproduk8">'[17]Forma 12'!$AB$80</definedName>
    <definedName name="SIS065_F_Tinklueinamojo1Paslaugaproduk9">'[17]Forma 12'!$AD$80</definedName>
    <definedName name="SIS065_F_Transportoprie1Geriamojovande1">'[17]Forma 12'!$AA$74</definedName>
    <definedName name="SIS065_F_Transportoprie1Paslaugaproduk8">'[17]Forma 12'!$AB$74</definedName>
    <definedName name="SIS065_F_Transportoprie1Paslaugaproduk9">'[17]Forma 12'!$AD$74</definedName>
    <definedName name="SIS065_F_Transportoprie2Geriamojovande1">'[17]Forma 12'!$AA$96</definedName>
    <definedName name="SIS065_F_Transportoprie2Paslaugaproduk8">'[17]Forma 12'!$AB$96</definedName>
    <definedName name="SIS065_F_Transportoprie2Paslaugaproduk9">'[17]Forma 12'!$AD$96</definedName>
    <definedName name="SIS065_F_Transportoprie3Geriamojovande1">'[17]Forma 12'!$AA$97</definedName>
    <definedName name="SIS065_F_Transportoprie3Paslaugaproduk8">'[17]Forma 12'!$AB$97</definedName>
    <definedName name="SIS065_F_Transportoprie3Paslaugaproduk9">'[17]Forma 12'!$AD$97</definedName>
    <definedName name="SIS065_F_Turtodraudimos1Geriamojovande1">'[17]Forma 12'!$AA$159</definedName>
    <definedName name="SIS065_F_Turtodraudimos1Paslaugaproduk8">'[17]Forma 12'!$AB$159</definedName>
    <definedName name="SIS065_F_Turtodraudimos1Paslaugaproduk9">'[17]Forma 12'!$AD$159</definedName>
    <definedName name="SIS065_F_Turtonuomosnes1Geriamojovande1">'[17]Forma 12'!$AA$94</definedName>
    <definedName name="SIS065_F_Turtonuomosnes1Paslaugaproduk8">'[17]Forma 12'!$AB$94</definedName>
    <definedName name="SIS065_F_Turtonuomosnes1Paslaugaproduk9">'[17]Forma 12'!$AD$94</definedName>
    <definedName name="SIS065_F_Valstybiniuist1Geriamojovande1">'[17]Forma 12'!$AA$121</definedName>
    <definedName name="SIS065_F_Valstybiniuist1Paslaugaproduk8">'[17]Forma 12'!$AB$121</definedName>
    <definedName name="SIS065_F_Valstybiniuist1Paslaugaproduk9">'[17]Forma 12'!$AD$121</definedName>
    <definedName name="SIS065_F_Vandenstechnol2Geriamojovande1">'[17]Forma 12'!$AA$35</definedName>
    <definedName name="SIS065_F_Vandenstechnol2Paslaugaproduk8">'[17]Forma 12'!$AB$35</definedName>
    <definedName name="SIS065_F_Vandenstechnol2Paslaugaproduk9">'[17]Forma 12'!$AD$35</definedName>
    <definedName name="SIS065_F_Vartotojumokej1Geriamojovande1">'[17]Forma 12'!$AA$150</definedName>
    <definedName name="SIS065_F_Vartotojumokej1Paslaugaproduk8">'[17]Forma 12'!$AB$150</definedName>
    <definedName name="SIS065_F_Vartotojumokej1Paslaugaproduk9">'[17]Forma 12'!$AD$150</definedName>
    <definedName name="SIS065_F_Veiklosrizikos1Geriamojovande1">'[17]Forma 12'!$AA$160</definedName>
    <definedName name="SIS065_F_Veiklosrizikos1Paslaugaproduk8">'[17]Forma 12'!$AB$160</definedName>
    <definedName name="SIS065_F_Veiklosrizikos1Paslaugaproduk9">'[17]Forma 12'!$AD$160</definedName>
    <definedName name="SIS065_F_Zemesmokescios1Geriamojovande1">'[17]Forma 12'!$AA$118</definedName>
    <definedName name="SIS065_F_Zemesmokescios1Paslaugaproduk8">'[17]Forma 12'!$AB$118</definedName>
    <definedName name="SIS065_F_Zemesmokescios1Paslaugaproduk9">'[17]Forma 12'!$AD$118</definedName>
    <definedName name="SIS065_F_Zyminiomokesci1Geriamojovande1">'[17]Forma 12'!$AA$122</definedName>
    <definedName name="SIS065_F_Zyminiomokesci1Paslaugaproduk8">'[17]Forma 12'!$AB$122</definedName>
    <definedName name="SIS065_F_Zyminiomokesci1Paslaugaproduk9">'[17]Forma 12'!$AD$122</definedName>
    <definedName name="sistema1">'[18]1.vardai'!$B$33</definedName>
    <definedName name="sistema2">'[18]1.vardai'!$B$34</definedName>
    <definedName name="sistema3">'[14]1.vardai'!$B$34</definedName>
    <definedName name="sxdysxcgasdc" hidden="1">[12]gamybaK!#REF!</definedName>
    <definedName name="trinti" hidden="1">{#N/A,#N/A,TRUE,"Kaina"}</definedName>
    <definedName name="TRUE_DU">'[18]1.vardai'!$C$4</definedName>
    <definedName name="v" hidden="1">[9]gamybaK!#REF!</definedName>
    <definedName name="V.Nuotekų_tinklai">'[19]1.vardai'!#REF!</definedName>
    <definedName name="Vardas">#REF!</definedName>
    <definedName name="wacc">[7]Prielaidos!$C$28</definedName>
    <definedName name="wrn.vv." hidden="1">{#N/A,#N/A,TRUE,"Kaina"}</definedName>
    <definedName name="ww" hidden="1">#REF!</definedName>
    <definedName name="x" hidden="1">[20]suv!#REF!</definedName>
    <definedName name="X.Nebaigta_statyba">'[19]1.vardai'!#REF!</definedName>
    <definedName name="XLSCOMPFILTER" hidden="1">[11]gamybaK!#REF!</definedName>
    <definedName name="z" hidden="1">[5]gamybaK!#REF!</definedName>
    <definedName name="Z_8EF12FAB_9823_48BE_86FD_445B857A42D4_.wvu.Cols" hidden="1">#REF!</definedName>
  </definedNames>
  <calcPr calcId="162913"/>
</workbook>
</file>

<file path=xl/calcChain.xml><?xml version="1.0" encoding="utf-8"?>
<calcChain xmlns="http://schemas.openxmlformats.org/spreadsheetml/2006/main">
  <c r="AH453" i="1" l="1"/>
  <c r="AI453" i="1" s="1"/>
  <c r="G453" i="1"/>
  <c r="AL452" i="1"/>
  <c r="AI452" i="1"/>
  <c r="AN452" i="1" s="1"/>
  <c r="AH452" i="1"/>
  <c r="G452" i="1"/>
  <c r="AJ451" i="1"/>
  <c r="AK451" i="1" s="1"/>
  <c r="AH451" i="1"/>
  <c r="AI451" i="1" s="1"/>
  <c r="G451" i="1"/>
  <c r="AH450" i="1"/>
  <c r="AI450" i="1" s="1"/>
  <c r="G450" i="1"/>
  <c r="AI449" i="1"/>
  <c r="AH449" i="1"/>
  <c r="G449" i="1"/>
  <c r="AN448" i="1"/>
  <c r="AJ448" i="1"/>
  <c r="AH448" i="1"/>
  <c r="AI448" i="1" s="1"/>
  <c r="AL448" i="1" s="1"/>
  <c r="G448" i="1"/>
  <c r="AH447" i="1"/>
  <c r="AI447" i="1" s="1"/>
  <c r="G447" i="1"/>
  <c r="AI446" i="1"/>
  <c r="AH446" i="1"/>
  <c r="G446" i="1"/>
  <c r="AJ445" i="1"/>
  <c r="AH445" i="1"/>
  <c r="AI445" i="1" s="1"/>
  <c r="AL445" i="1" s="1"/>
  <c r="G445" i="1"/>
  <c r="AN444" i="1"/>
  <c r="AH444" i="1"/>
  <c r="AI444" i="1" s="1"/>
  <c r="G444" i="1"/>
  <c r="AI443" i="1"/>
  <c r="AH443" i="1"/>
  <c r="G443" i="1"/>
  <c r="AJ442" i="1"/>
  <c r="AH442" i="1"/>
  <c r="AI442" i="1" s="1"/>
  <c r="AL442" i="1" s="1"/>
  <c r="G442" i="1"/>
  <c r="AN441" i="1"/>
  <c r="AO441" i="1" s="1"/>
  <c r="AP441" i="1" s="1"/>
  <c r="AH441" i="1"/>
  <c r="AI441" i="1" s="1"/>
  <c r="G441" i="1"/>
  <c r="AI440" i="1"/>
  <c r="AH440" i="1"/>
  <c r="G440" i="1"/>
  <c r="AH439" i="1"/>
  <c r="AI439" i="1" s="1"/>
  <c r="G439" i="1"/>
  <c r="AH438" i="1"/>
  <c r="AI438" i="1" s="1"/>
  <c r="G438" i="1"/>
  <c r="AI437" i="1"/>
  <c r="AH437" i="1"/>
  <c r="G437" i="1"/>
  <c r="AJ436" i="1"/>
  <c r="AH436" i="1"/>
  <c r="AI436" i="1" s="1"/>
  <c r="G436" i="1"/>
  <c r="AN435" i="1"/>
  <c r="AH435" i="1"/>
  <c r="AI435" i="1" s="1"/>
  <c r="G435" i="1"/>
  <c r="AI434" i="1"/>
  <c r="AH434" i="1"/>
  <c r="G434" i="1"/>
  <c r="AJ433" i="1"/>
  <c r="AH433" i="1"/>
  <c r="AI433" i="1" s="1"/>
  <c r="G433" i="1"/>
  <c r="AN432" i="1"/>
  <c r="AH432" i="1"/>
  <c r="AI432" i="1" s="1"/>
  <c r="G432" i="1"/>
  <c r="AI431" i="1"/>
  <c r="AH431" i="1"/>
  <c r="G431" i="1"/>
  <c r="AH430" i="1"/>
  <c r="AI430" i="1" s="1"/>
  <c r="G430" i="1"/>
  <c r="AH429" i="1"/>
  <c r="AI429" i="1" s="1"/>
  <c r="G429" i="1"/>
  <c r="AI428" i="1"/>
  <c r="AH428" i="1"/>
  <c r="G428" i="1"/>
  <c r="AJ427" i="1"/>
  <c r="AH427" i="1"/>
  <c r="AI427" i="1" s="1"/>
  <c r="G427" i="1"/>
  <c r="AN426" i="1"/>
  <c r="AO426" i="1" s="1"/>
  <c r="AP426" i="1" s="1"/>
  <c r="AH426" i="1"/>
  <c r="AI426" i="1" s="1"/>
  <c r="G426" i="1"/>
  <c r="AI425" i="1"/>
  <c r="AH425" i="1"/>
  <c r="G425" i="1"/>
  <c r="AJ424" i="1"/>
  <c r="AH424" i="1"/>
  <c r="AI424" i="1" s="1"/>
  <c r="G424" i="1"/>
  <c r="AN423" i="1"/>
  <c r="AH423" i="1"/>
  <c r="AI423" i="1" s="1"/>
  <c r="G423" i="1"/>
  <c r="AI422" i="1"/>
  <c r="AH422" i="1"/>
  <c r="G422" i="1"/>
  <c r="AH421" i="1"/>
  <c r="AI421" i="1" s="1"/>
  <c r="G421" i="1"/>
  <c r="AH420" i="1"/>
  <c r="AI420" i="1" s="1"/>
  <c r="G420" i="1"/>
  <c r="AI419" i="1"/>
  <c r="AH419" i="1"/>
  <c r="G419" i="1"/>
  <c r="AJ418" i="1"/>
  <c r="AH418" i="1"/>
  <c r="AI418" i="1" s="1"/>
  <c r="G418" i="1"/>
  <c r="AN417" i="1"/>
  <c r="AH417" i="1"/>
  <c r="AI417" i="1" s="1"/>
  <c r="G417" i="1"/>
  <c r="AI416" i="1"/>
  <c r="AH416" i="1"/>
  <c r="G416" i="1"/>
  <c r="AL415" i="1"/>
  <c r="AJ415" i="1"/>
  <c r="AH415" i="1"/>
  <c r="AI415" i="1" s="1"/>
  <c r="AN415" i="1" s="1"/>
  <c r="G415" i="1"/>
  <c r="AL414" i="1"/>
  <c r="AH414" i="1"/>
  <c r="AI414" i="1" s="1"/>
  <c r="G414" i="1"/>
  <c r="AN413" i="1"/>
  <c r="AL413" i="1"/>
  <c r="AJ413" i="1"/>
  <c r="AI413" i="1"/>
  <c r="AH413" i="1"/>
  <c r="G413" i="1"/>
  <c r="AH412" i="1"/>
  <c r="AI412" i="1" s="1"/>
  <c r="G412" i="1"/>
  <c r="AH411" i="1"/>
  <c r="AI411" i="1" s="1"/>
  <c r="G411" i="1"/>
  <c r="AL410" i="1"/>
  <c r="AJ410" i="1"/>
  <c r="AH410" i="1"/>
  <c r="AI410" i="1" s="1"/>
  <c r="AN410" i="1" s="1"/>
  <c r="G410" i="1"/>
  <c r="AN409" i="1"/>
  <c r="AO409" i="1" s="1"/>
  <c r="AP409" i="1" s="1"/>
  <c r="AL409" i="1"/>
  <c r="AM409" i="1" s="1"/>
  <c r="AJ409" i="1"/>
  <c r="AK409" i="1" s="1"/>
  <c r="AH409" i="1"/>
  <c r="AI409" i="1" s="1"/>
  <c r="G409" i="1"/>
  <c r="AN408" i="1"/>
  <c r="AL408" i="1"/>
  <c r="AK408" i="1"/>
  <c r="AH408" i="1"/>
  <c r="AI408" i="1" s="1"/>
  <c r="AJ408" i="1" s="1"/>
  <c r="G408" i="1"/>
  <c r="AN407" i="1"/>
  <c r="AI407" i="1"/>
  <c r="AH407" i="1"/>
  <c r="G407" i="1"/>
  <c r="AL406" i="1"/>
  <c r="AJ406" i="1"/>
  <c r="AH406" i="1"/>
  <c r="AI406" i="1" s="1"/>
  <c r="AN406" i="1" s="1"/>
  <c r="G406" i="1"/>
  <c r="AL405" i="1"/>
  <c r="AH405" i="1"/>
  <c r="AI405" i="1" s="1"/>
  <c r="AN405" i="1" s="1"/>
  <c r="G405" i="1"/>
  <c r="AN404" i="1"/>
  <c r="AL404" i="1"/>
  <c r="AH404" i="1"/>
  <c r="AI404" i="1" s="1"/>
  <c r="AJ404" i="1" s="1"/>
  <c r="G404" i="1"/>
  <c r="AN403" i="1"/>
  <c r="AH403" i="1"/>
  <c r="AI403" i="1" s="1"/>
  <c r="G403" i="1"/>
  <c r="AH402" i="1"/>
  <c r="AI402" i="1" s="1"/>
  <c r="G402" i="1"/>
  <c r="AI401" i="1"/>
  <c r="AH401" i="1"/>
  <c r="G401" i="1"/>
  <c r="AN400" i="1"/>
  <c r="AL400" i="1"/>
  <c r="AK400" i="1"/>
  <c r="AH400" i="1"/>
  <c r="AI400" i="1" s="1"/>
  <c r="AJ400" i="1" s="1"/>
  <c r="AM400" i="1" s="1"/>
  <c r="G400" i="1"/>
  <c r="AI399" i="1"/>
  <c r="AH399" i="1"/>
  <c r="G399" i="1"/>
  <c r="AL398" i="1"/>
  <c r="AJ398" i="1"/>
  <c r="AH398" i="1"/>
  <c r="AI398" i="1" s="1"/>
  <c r="AN398" i="1" s="1"/>
  <c r="G398" i="1"/>
  <c r="AJ397" i="1"/>
  <c r="AK397" i="1" s="1"/>
  <c r="AH397" i="1"/>
  <c r="AI397" i="1" s="1"/>
  <c r="AL397" i="1" s="1"/>
  <c r="G397" i="1"/>
  <c r="AJ396" i="1"/>
  <c r="AI396" i="1"/>
  <c r="AN396" i="1" s="1"/>
  <c r="AH396" i="1"/>
  <c r="G396" i="1"/>
  <c r="AN395" i="1"/>
  <c r="AI395" i="1"/>
  <c r="AH395" i="1"/>
  <c r="G395" i="1"/>
  <c r="AL394" i="1"/>
  <c r="AJ394" i="1"/>
  <c r="AH394" i="1"/>
  <c r="AI394" i="1" s="1"/>
  <c r="AN394" i="1" s="1"/>
  <c r="G394" i="1"/>
  <c r="AN393" i="1"/>
  <c r="AL393" i="1"/>
  <c r="AK393" i="1"/>
  <c r="AH393" i="1"/>
  <c r="AI393" i="1" s="1"/>
  <c r="AJ393" i="1" s="1"/>
  <c r="G393" i="1"/>
  <c r="AL392" i="1"/>
  <c r="AJ392" i="1"/>
  <c r="AI392" i="1"/>
  <c r="AN392" i="1" s="1"/>
  <c r="AH392" i="1"/>
  <c r="G392" i="1"/>
  <c r="AN391" i="1"/>
  <c r="AO391" i="1" s="1"/>
  <c r="AP391" i="1" s="1"/>
  <c r="AL391" i="1"/>
  <c r="AM391" i="1" s="1"/>
  <c r="AK391" i="1"/>
  <c r="AH391" i="1"/>
  <c r="AI391" i="1" s="1"/>
  <c r="AJ391" i="1" s="1"/>
  <c r="G391" i="1"/>
  <c r="AH390" i="1"/>
  <c r="AI390" i="1" s="1"/>
  <c r="G390" i="1"/>
  <c r="AH389" i="1"/>
  <c r="AI389" i="1" s="1"/>
  <c r="G389" i="1"/>
  <c r="AJ388" i="1"/>
  <c r="AI388" i="1"/>
  <c r="AH388" i="1"/>
  <c r="G388" i="1"/>
  <c r="AN387" i="1"/>
  <c r="AI387" i="1"/>
  <c r="AL387" i="1" s="1"/>
  <c r="AH387" i="1"/>
  <c r="G387" i="1"/>
  <c r="AN386" i="1"/>
  <c r="AO386" i="1" s="1"/>
  <c r="AP386" i="1" s="1"/>
  <c r="AM386" i="1"/>
  <c r="AL386" i="1"/>
  <c r="AK386" i="1"/>
  <c r="AH386" i="1"/>
  <c r="AI386" i="1" s="1"/>
  <c r="AJ386" i="1" s="1"/>
  <c r="G386" i="1"/>
  <c r="AL385" i="1"/>
  <c r="AK385" i="1"/>
  <c r="AJ385" i="1"/>
  <c r="AI385" i="1"/>
  <c r="AN385" i="1" s="1"/>
  <c r="AH385" i="1"/>
  <c r="G385" i="1"/>
  <c r="AI384" i="1"/>
  <c r="AH384" i="1"/>
  <c r="G384" i="1"/>
  <c r="AL383" i="1"/>
  <c r="AK383" i="1"/>
  <c r="AH383" i="1"/>
  <c r="AI383" i="1" s="1"/>
  <c r="AJ383" i="1" s="1"/>
  <c r="G383" i="1"/>
  <c r="AL382" i="1"/>
  <c r="AI382" i="1"/>
  <c r="AN382" i="1" s="1"/>
  <c r="AH382" i="1"/>
  <c r="G382" i="1"/>
  <c r="AH381" i="1"/>
  <c r="AI381" i="1" s="1"/>
  <c r="G381" i="1"/>
  <c r="AH380" i="1"/>
  <c r="AI380" i="1" s="1"/>
  <c r="G380" i="1"/>
  <c r="AI379" i="1"/>
  <c r="AH379" i="1"/>
  <c r="G379" i="1"/>
  <c r="AN378" i="1"/>
  <c r="AI378" i="1"/>
  <c r="AL378" i="1" s="1"/>
  <c r="AH378" i="1"/>
  <c r="G378" i="1"/>
  <c r="AN377" i="1"/>
  <c r="AO377" i="1" s="1"/>
  <c r="AP377" i="1" s="1"/>
  <c r="AM377" i="1"/>
  <c r="AL377" i="1"/>
  <c r="AK377" i="1"/>
  <c r="AH377" i="1"/>
  <c r="AI377" i="1" s="1"/>
  <c r="AJ377" i="1" s="1"/>
  <c r="G377" i="1"/>
  <c r="AI376" i="1"/>
  <c r="AH376" i="1"/>
  <c r="G376" i="1"/>
  <c r="AI375" i="1"/>
  <c r="AL375" i="1" s="1"/>
  <c r="AH375" i="1"/>
  <c r="G375" i="1"/>
  <c r="AN374" i="1"/>
  <c r="AH374" i="1"/>
  <c r="AI374" i="1" s="1"/>
  <c r="G374" i="1"/>
  <c r="AJ373" i="1"/>
  <c r="AI373" i="1"/>
  <c r="AN373" i="1" s="1"/>
  <c r="AH373" i="1"/>
  <c r="G373" i="1"/>
  <c r="AH372" i="1"/>
  <c r="AI372" i="1" s="1"/>
  <c r="G372" i="1"/>
  <c r="AL371" i="1"/>
  <c r="AK371" i="1"/>
  <c r="AI371" i="1"/>
  <c r="AJ371" i="1" s="1"/>
  <c r="AH371" i="1"/>
  <c r="G371" i="1"/>
  <c r="AJ370" i="1"/>
  <c r="AI370" i="1"/>
  <c r="AH370" i="1"/>
  <c r="G370" i="1"/>
  <c r="AN369" i="1"/>
  <c r="AH369" i="1"/>
  <c r="AI369" i="1" s="1"/>
  <c r="G369" i="1"/>
  <c r="AL368" i="1"/>
  <c r="AK368" i="1"/>
  <c r="AI368" i="1"/>
  <c r="AJ368" i="1" s="1"/>
  <c r="AM368" i="1" s="1"/>
  <c r="AH368" i="1"/>
  <c r="G368" i="1"/>
  <c r="AI367" i="1"/>
  <c r="AH367" i="1"/>
  <c r="G367" i="1"/>
  <c r="AH366" i="1"/>
  <c r="AI366" i="1" s="1"/>
  <c r="G366" i="1"/>
  <c r="AL365" i="1"/>
  <c r="AK365" i="1"/>
  <c r="AI365" i="1"/>
  <c r="AJ365" i="1" s="1"/>
  <c r="AH365" i="1"/>
  <c r="G365" i="1"/>
  <c r="AJ364" i="1"/>
  <c r="AI364" i="1"/>
  <c r="AH364" i="1"/>
  <c r="G364" i="1"/>
  <c r="AN363" i="1"/>
  <c r="AH363" i="1"/>
  <c r="AI363" i="1" s="1"/>
  <c r="G363" i="1"/>
  <c r="AL362" i="1"/>
  <c r="AK362" i="1"/>
  <c r="AI362" i="1"/>
  <c r="AJ362" i="1" s="1"/>
  <c r="AM362" i="1" s="1"/>
  <c r="AH362" i="1"/>
  <c r="G362" i="1"/>
  <c r="AJ361" i="1"/>
  <c r="AI361" i="1"/>
  <c r="AH361" i="1"/>
  <c r="G361" i="1"/>
  <c r="AH360" i="1"/>
  <c r="AI360" i="1" s="1"/>
  <c r="AN360" i="1" s="1"/>
  <c r="G360" i="1"/>
  <c r="AI359" i="1"/>
  <c r="AH359" i="1"/>
  <c r="G359" i="1"/>
  <c r="AJ358" i="1"/>
  <c r="AK358" i="1" s="1"/>
  <c r="AI358" i="1"/>
  <c r="AH358" i="1"/>
  <c r="G358" i="1"/>
  <c r="AH357" i="1"/>
  <c r="AI357" i="1" s="1"/>
  <c r="AN357" i="1" s="1"/>
  <c r="G357" i="1"/>
  <c r="AI356" i="1"/>
  <c r="AH356" i="1"/>
  <c r="G356" i="1"/>
  <c r="AJ355" i="1"/>
  <c r="AK355" i="1" s="1"/>
  <c r="AI355" i="1"/>
  <c r="AH355" i="1"/>
  <c r="G355" i="1"/>
  <c r="AL354" i="1"/>
  <c r="AM354" i="1" s="1"/>
  <c r="AK354" i="1"/>
  <c r="AH354" i="1"/>
  <c r="AI354" i="1" s="1"/>
  <c r="AJ354" i="1" s="1"/>
  <c r="G354" i="1"/>
  <c r="AL353" i="1"/>
  <c r="AK353" i="1"/>
  <c r="AJ353" i="1"/>
  <c r="AI353" i="1"/>
  <c r="AN353" i="1" s="1"/>
  <c r="AH353" i="1"/>
  <c r="G353" i="1"/>
  <c r="AI352" i="1"/>
  <c r="AH352" i="1"/>
  <c r="G352" i="1"/>
  <c r="AH351" i="1"/>
  <c r="AI351" i="1" s="1"/>
  <c r="G351" i="1"/>
  <c r="AK350" i="1"/>
  <c r="AJ350" i="1"/>
  <c r="AI350" i="1"/>
  <c r="AN350" i="1" s="1"/>
  <c r="AH350" i="1"/>
  <c r="G350" i="1"/>
  <c r="AN349" i="1"/>
  <c r="AO349" i="1" s="1"/>
  <c r="AP349" i="1" s="1"/>
  <c r="AM349" i="1"/>
  <c r="AJ349" i="1"/>
  <c r="AK349" i="1" s="1"/>
  <c r="AI349" i="1"/>
  <c r="AL349" i="1" s="1"/>
  <c r="AH349" i="1"/>
  <c r="G349" i="1"/>
  <c r="AN348" i="1"/>
  <c r="AO348" i="1" s="1"/>
  <c r="AP348" i="1" s="1"/>
  <c r="AM348" i="1"/>
  <c r="AL348" i="1"/>
  <c r="AK348" i="1"/>
  <c r="AH348" i="1"/>
  <c r="AI348" i="1" s="1"/>
  <c r="AJ348" i="1" s="1"/>
  <c r="G348" i="1"/>
  <c r="AI347" i="1"/>
  <c r="AH347" i="1"/>
  <c r="G347" i="1"/>
  <c r="AJ346" i="1"/>
  <c r="AI346" i="1"/>
  <c r="AL346" i="1" s="1"/>
  <c r="AH346" i="1"/>
  <c r="G346" i="1"/>
  <c r="AM345" i="1"/>
  <c r="AL345" i="1"/>
  <c r="AK345" i="1"/>
  <c r="AH345" i="1"/>
  <c r="AI345" i="1" s="1"/>
  <c r="AJ345" i="1" s="1"/>
  <c r="G345" i="1"/>
  <c r="AL344" i="1"/>
  <c r="AK344" i="1"/>
  <c r="AJ344" i="1"/>
  <c r="AI344" i="1"/>
  <c r="AN344" i="1" s="1"/>
  <c r="AH344" i="1"/>
  <c r="G344" i="1"/>
  <c r="AH343" i="1"/>
  <c r="AI343" i="1" s="1"/>
  <c r="G343" i="1"/>
  <c r="AH342" i="1"/>
  <c r="AI342" i="1" s="1"/>
  <c r="G342" i="1"/>
  <c r="AJ341" i="1"/>
  <c r="AI341" i="1"/>
  <c r="AN341" i="1" s="1"/>
  <c r="AH341" i="1"/>
  <c r="G341" i="1"/>
  <c r="AO340" i="1"/>
  <c r="AP340" i="1" s="1"/>
  <c r="AN340" i="1"/>
  <c r="AM340" i="1"/>
  <c r="AJ340" i="1"/>
  <c r="AK340" i="1" s="1"/>
  <c r="AI340" i="1"/>
  <c r="AL340" i="1" s="1"/>
  <c r="AH340" i="1"/>
  <c r="G340" i="1"/>
  <c r="AN339" i="1"/>
  <c r="AO339" i="1" s="1"/>
  <c r="AP339" i="1" s="1"/>
  <c r="AM339" i="1"/>
  <c r="AL339" i="1"/>
  <c r="AK339" i="1"/>
  <c r="AH339" i="1"/>
  <c r="AI339" i="1" s="1"/>
  <c r="AJ339" i="1" s="1"/>
  <c r="G339" i="1"/>
  <c r="AI338" i="1"/>
  <c r="AH338" i="1"/>
  <c r="G338" i="1"/>
  <c r="AM337" i="1"/>
  <c r="AJ337" i="1"/>
  <c r="AK337" i="1" s="1"/>
  <c r="AI337" i="1"/>
  <c r="AL337" i="1" s="1"/>
  <c r="AH337" i="1"/>
  <c r="G337" i="1"/>
  <c r="AM336" i="1"/>
  <c r="AL336" i="1"/>
  <c r="AK336" i="1"/>
  <c r="AH336" i="1"/>
  <c r="AI336" i="1" s="1"/>
  <c r="AJ336" i="1" s="1"/>
  <c r="G336" i="1"/>
  <c r="AL335" i="1"/>
  <c r="AK335" i="1"/>
  <c r="AJ335" i="1"/>
  <c r="AI335" i="1"/>
  <c r="AN335" i="1" s="1"/>
  <c r="AH335" i="1"/>
  <c r="G335" i="1"/>
  <c r="AJ334" i="1"/>
  <c r="AI334" i="1"/>
  <c r="AH334" i="1"/>
  <c r="G334" i="1"/>
  <c r="AM333" i="1"/>
  <c r="AL333" i="1"/>
  <c r="AK333" i="1"/>
  <c r="AJ333" i="1"/>
  <c r="AH333" i="1"/>
  <c r="AI333" i="1" s="1"/>
  <c r="AN333" i="1" s="1"/>
  <c r="G333" i="1"/>
  <c r="AI332" i="1"/>
  <c r="AH332" i="1"/>
  <c r="G332" i="1"/>
  <c r="AM331" i="1"/>
  <c r="AL331" i="1"/>
  <c r="AJ331" i="1"/>
  <c r="AK331" i="1" s="1"/>
  <c r="AI331" i="1"/>
  <c r="AN331" i="1" s="1"/>
  <c r="AH331" i="1"/>
  <c r="G331" i="1"/>
  <c r="AN330" i="1"/>
  <c r="AH330" i="1"/>
  <c r="AI330" i="1" s="1"/>
  <c r="G330" i="1"/>
  <c r="AK329" i="1"/>
  <c r="AJ329" i="1"/>
  <c r="AI329" i="1"/>
  <c r="AN329" i="1" s="1"/>
  <c r="AH329" i="1"/>
  <c r="G329" i="1"/>
  <c r="AN328" i="1"/>
  <c r="AH328" i="1"/>
  <c r="AI328" i="1" s="1"/>
  <c r="G328" i="1"/>
  <c r="AK327" i="1"/>
  <c r="AJ327" i="1"/>
  <c r="AH327" i="1"/>
  <c r="AI327" i="1" s="1"/>
  <c r="AN327" i="1" s="1"/>
  <c r="G327" i="1"/>
  <c r="AN326" i="1"/>
  <c r="AL326" i="1"/>
  <c r="AK326" i="1"/>
  <c r="AJ326" i="1"/>
  <c r="AI326" i="1"/>
  <c r="AH326" i="1"/>
  <c r="G326" i="1"/>
  <c r="AJ325" i="1"/>
  <c r="AI325" i="1"/>
  <c r="AH325" i="1"/>
  <c r="G325" i="1"/>
  <c r="AL324" i="1"/>
  <c r="AM324" i="1" s="1"/>
  <c r="AK324" i="1"/>
  <c r="AJ324" i="1"/>
  <c r="AH324" i="1"/>
  <c r="AI324" i="1" s="1"/>
  <c r="AN324" i="1" s="1"/>
  <c r="G324" i="1"/>
  <c r="AI323" i="1"/>
  <c r="AH323" i="1"/>
  <c r="G323" i="1"/>
  <c r="AM322" i="1"/>
  <c r="AL322" i="1"/>
  <c r="AK322" i="1"/>
  <c r="AJ322" i="1"/>
  <c r="AI322" i="1"/>
  <c r="AN322" i="1" s="1"/>
  <c r="AO322" i="1" s="1"/>
  <c r="AP322" i="1" s="1"/>
  <c r="AH322" i="1"/>
  <c r="G322" i="1"/>
  <c r="AK321" i="1"/>
  <c r="AJ321" i="1"/>
  <c r="AI321" i="1"/>
  <c r="AN321" i="1" s="1"/>
  <c r="AH321" i="1"/>
  <c r="G321" i="1"/>
  <c r="AN320" i="1"/>
  <c r="AI320" i="1"/>
  <c r="AH320" i="1"/>
  <c r="G320" i="1"/>
  <c r="AM319" i="1"/>
  <c r="AL319" i="1"/>
  <c r="AK319" i="1"/>
  <c r="AJ319" i="1"/>
  <c r="AI319" i="1"/>
  <c r="AN319" i="1" s="1"/>
  <c r="AO319" i="1" s="1"/>
  <c r="AP319" i="1" s="1"/>
  <c r="AH319" i="1"/>
  <c r="G319" i="1"/>
  <c r="AK318" i="1"/>
  <c r="AJ318" i="1"/>
  <c r="AI318" i="1"/>
  <c r="AN318" i="1" s="1"/>
  <c r="AH318" i="1"/>
  <c r="G318" i="1"/>
  <c r="AI317" i="1"/>
  <c r="AH317" i="1"/>
  <c r="G317" i="1"/>
  <c r="AL316" i="1"/>
  <c r="AM316" i="1" s="1"/>
  <c r="AK316" i="1"/>
  <c r="AJ316" i="1"/>
  <c r="AI316" i="1"/>
  <c r="AN316" i="1" s="1"/>
  <c r="AH316" i="1"/>
  <c r="G316" i="1"/>
  <c r="AJ315" i="1"/>
  <c r="AI315" i="1"/>
  <c r="AN315" i="1" s="1"/>
  <c r="AH315" i="1"/>
  <c r="G315" i="1"/>
  <c r="AN314" i="1"/>
  <c r="AI314" i="1"/>
  <c r="AH314" i="1"/>
  <c r="G314" i="1"/>
  <c r="AL313" i="1"/>
  <c r="AM313" i="1" s="1"/>
  <c r="AK313" i="1"/>
  <c r="AJ313" i="1"/>
  <c r="AI313" i="1"/>
  <c r="AN313" i="1" s="1"/>
  <c r="AH313" i="1"/>
  <c r="G313" i="1"/>
  <c r="AK312" i="1"/>
  <c r="AJ312" i="1"/>
  <c r="AI312" i="1"/>
  <c r="AN312" i="1" s="1"/>
  <c r="AH312" i="1"/>
  <c r="G312" i="1"/>
  <c r="AI311" i="1"/>
  <c r="AH311" i="1"/>
  <c r="G311" i="1"/>
  <c r="AL310" i="1"/>
  <c r="AM310" i="1" s="1"/>
  <c r="AK310" i="1"/>
  <c r="AJ310" i="1"/>
  <c r="AI310" i="1"/>
  <c r="AN310" i="1" s="1"/>
  <c r="AH310" i="1"/>
  <c r="G310" i="1"/>
  <c r="AJ309" i="1"/>
  <c r="AI309" i="1"/>
  <c r="AN309" i="1" s="1"/>
  <c r="AH309" i="1"/>
  <c r="G309" i="1"/>
  <c r="AN308" i="1"/>
  <c r="AI308" i="1"/>
  <c r="AH308" i="1"/>
  <c r="G308" i="1"/>
  <c r="AL307" i="1"/>
  <c r="AH307" i="1"/>
  <c r="AI307" i="1" s="1"/>
  <c r="G307" i="1"/>
  <c r="AJ306" i="1"/>
  <c r="AI306" i="1"/>
  <c r="AH306" i="1"/>
  <c r="G306" i="1"/>
  <c r="AN305" i="1"/>
  <c r="AI305" i="1"/>
  <c r="AH305" i="1"/>
  <c r="G305" i="1"/>
  <c r="AL304" i="1"/>
  <c r="AH304" i="1"/>
  <c r="AI304" i="1" s="1"/>
  <c r="G304" i="1"/>
  <c r="AK303" i="1"/>
  <c r="AJ303" i="1"/>
  <c r="AI303" i="1"/>
  <c r="AH303" i="1"/>
  <c r="G303" i="1"/>
  <c r="AN302" i="1"/>
  <c r="AI302" i="1"/>
  <c r="AH302" i="1"/>
  <c r="G302" i="1"/>
  <c r="AL301" i="1"/>
  <c r="AH301" i="1"/>
  <c r="AI301" i="1" s="1"/>
  <c r="G301" i="1"/>
  <c r="AI300" i="1"/>
  <c r="AH300" i="1"/>
  <c r="G300" i="1"/>
  <c r="AN299" i="1"/>
  <c r="AI299" i="1"/>
  <c r="AH299" i="1"/>
  <c r="G299" i="1"/>
  <c r="AL298" i="1"/>
  <c r="AH298" i="1"/>
  <c r="AI298" i="1" s="1"/>
  <c r="G298" i="1"/>
  <c r="AJ297" i="1"/>
  <c r="AI297" i="1"/>
  <c r="AH297" i="1"/>
  <c r="G297" i="1"/>
  <c r="AI296" i="1"/>
  <c r="AH296" i="1"/>
  <c r="G296" i="1"/>
  <c r="AH295" i="1"/>
  <c r="AI295" i="1" s="1"/>
  <c r="G295" i="1"/>
  <c r="AK294" i="1"/>
  <c r="AJ294" i="1"/>
  <c r="AI294" i="1"/>
  <c r="AH294" i="1"/>
  <c r="G294" i="1"/>
  <c r="AN293" i="1"/>
  <c r="AI293" i="1"/>
  <c r="AH293" i="1"/>
  <c r="G293" i="1"/>
  <c r="AL292" i="1"/>
  <c r="AH292" i="1"/>
  <c r="AI292" i="1" s="1"/>
  <c r="G292" i="1"/>
  <c r="AI291" i="1"/>
  <c r="AH291" i="1"/>
  <c r="G291" i="1"/>
  <c r="AN290" i="1"/>
  <c r="AI290" i="1"/>
  <c r="AH290" i="1"/>
  <c r="G290" i="1"/>
  <c r="AL289" i="1"/>
  <c r="AH289" i="1"/>
  <c r="AI289" i="1" s="1"/>
  <c r="G289" i="1"/>
  <c r="AJ288" i="1"/>
  <c r="AI288" i="1"/>
  <c r="AH288" i="1"/>
  <c r="G288" i="1"/>
  <c r="AI287" i="1"/>
  <c r="AH287" i="1"/>
  <c r="G287" i="1"/>
  <c r="AH286" i="1"/>
  <c r="AI286" i="1" s="1"/>
  <c r="G286" i="1"/>
  <c r="AK285" i="1"/>
  <c r="AJ285" i="1"/>
  <c r="AI285" i="1"/>
  <c r="AH285" i="1"/>
  <c r="G285" i="1"/>
  <c r="AN284" i="1"/>
  <c r="AI284" i="1"/>
  <c r="AH284" i="1"/>
  <c r="G284" i="1"/>
  <c r="AL283" i="1"/>
  <c r="AK283" i="1"/>
  <c r="AJ283" i="1"/>
  <c r="AH283" i="1"/>
  <c r="AI283" i="1" s="1"/>
  <c r="AN283" i="1" s="1"/>
  <c r="G283" i="1"/>
  <c r="AN282" i="1"/>
  <c r="AO282" i="1" s="1"/>
  <c r="AP282" i="1" s="1"/>
  <c r="AK282" i="1"/>
  <c r="AJ282" i="1"/>
  <c r="AM282" i="1" s="1"/>
  <c r="AI282" i="1"/>
  <c r="AL282" i="1" s="1"/>
  <c r="AH282" i="1"/>
  <c r="G282" i="1"/>
  <c r="AN281" i="1"/>
  <c r="AH281" i="1"/>
  <c r="AI281" i="1" s="1"/>
  <c r="G281" i="1"/>
  <c r="AH280" i="1"/>
  <c r="AI280" i="1" s="1"/>
  <c r="G280" i="1"/>
  <c r="AK279" i="1"/>
  <c r="AJ279" i="1"/>
  <c r="AI279" i="1"/>
  <c r="AH279" i="1"/>
  <c r="G279" i="1"/>
  <c r="AN278" i="1"/>
  <c r="AO278" i="1" s="1"/>
  <c r="AP278" i="1" s="1"/>
  <c r="AM278" i="1"/>
  <c r="AL278" i="1"/>
  <c r="AI278" i="1"/>
  <c r="AJ278" i="1" s="1"/>
  <c r="AK278" i="1" s="1"/>
  <c r="AH278" i="1"/>
  <c r="G278" i="1"/>
  <c r="AM277" i="1"/>
  <c r="AL277" i="1"/>
  <c r="AK277" i="1"/>
  <c r="AJ277" i="1"/>
  <c r="AH277" i="1"/>
  <c r="AI277" i="1" s="1"/>
  <c r="AN277" i="1" s="1"/>
  <c r="G277" i="1"/>
  <c r="AH276" i="1"/>
  <c r="AI276" i="1" s="1"/>
  <c r="G276" i="1"/>
  <c r="AN275" i="1"/>
  <c r="AO275" i="1" s="1"/>
  <c r="AP275" i="1" s="1"/>
  <c r="AM275" i="1"/>
  <c r="AL275" i="1"/>
  <c r="AJ275" i="1"/>
  <c r="AK275" i="1" s="1"/>
  <c r="AI275" i="1"/>
  <c r="AH275" i="1"/>
  <c r="G275" i="1"/>
  <c r="AH274" i="1"/>
  <c r="AI274" i="1" s="1"/>
  <c r="G274" i="1"/>
  <c r="AL273" i="1"/>
  <c r="AK273" i="1"/>
  <c r="AJ273" i="1"/>
  <c r="AI273" i="1"/>
  <c r="AN273" i="1" s="1"/>
  <c r="AH273" i="1"/>
  <c r="G273" i="1"/>
  <c r="AH272" i="1"/>
  <c r="AI272" i="1" s="1"/>
  <c r="G272" i="1"/>
  <c r="AL271" i="1"/>
  <c r="AK271" i="1"/>
  <c r="AJ271" i="1"/>
  <c r="AH271" i="1"/>
  <c r="AI271" i="1" s="1"/>
  <c r="AN271" i="1" s="1"/>
  <c r="G271" i="1"/>
  <c r="AN270" i="1"/>
  <c r="AL270" i="1"/>
  <c r="AH270" i="1"/>
  <c r="AI270" i="1" s="1"/>
  <c r="AJ270" i="1" s="1"/>
  <c r="G270" i="1"/>
  <c r="AL269" i="1"/>
  <c r="AK269" i="1"/>
  <c r="AJ269" i="1"/>
  <c r="AI269" i="1"/>
  <c r="AN269" i="1" s="1"/>
  <c r="AH269" i="1"/>
  <c r="G269" i="1"/>
  <c r="AH268" i="1"/>
  <c r="AI268" i="1" s="1"/>
  <c r="G268" i="1"/>
  <c r="AN267" i="1"/>
  <c r="AO267" i="1" s="1"/>
  <c r="AP267" i="1" s="1"/>
  <c r="AM267" i="1"/>
  <c r="AL267" i="1"/>
  <c r="AH267" i="1"/>
  <c r="AI267" i="1" s="1"/>
  <c r="AJ267" i="1" s="1"/>
  <c r="AK267" i="1" s="1"/>
  <c r="G267" i="1"/>
  <c r="AL266" i="1"/>
  <c r="AK266" i="1"/>
  <c r="AJ266" i="1"/>
  <c r="AI266" i="1"/>
  <c r="AN266" i="1" s="1"/>
  <c r="AH266" i="1"/>
  <c r="G266" i="1"/>
  <c r="AI265" i="1"/>
  <c r="AH265" i="1"/>
  <c r="G265" i="1"/>
  <c r="AH264" i="1"/>
  <c r="AI264" i="1" s="1"/>
  <c r="G264" i="1"/>
  <c r="AL263" i="1"/>
  <c r="AK263" i="1"/>
  <c r="AJ263" i="1"/>
  <c r="AI263" i="1"/>
  <c r="AN263" i="1" s="1"/>
  <c r="AH263" i="1"/>
  <c r="G263" i="1"/>
  <c r="AI262" i="1"/>
  <c r="AH262" i="1"/>
  <c r="G262" i="1"/>
  <c r="AL261" i="1"/>
  <c r="AH261" i="1"/>
  <c r="AI261" i="1" s="1"/>
  <c r="G261" i="1"/>
  <c r="AL260" i="1"/>
  <c r="AJ260" i="1"/>
  <c r="AI260" i="1"/>
  <c r="AN260" i="1" s="1"/>
  <c r="AH260" i="1"/>
  <c r="G260" i="1"/>
  <c r="AN259" i="1"/>
  <c r="AJ259" i="1"/>
  <c r="AI259" i="1"/>
  <c r="AL259" i="1" s="1"/>
  <c r="AH259" i="1"/>
  <c r="G259" i="1"/>
  <c r="AL258" i="1"/>
  <c r="AM258" i="1" s="1"/>
  <c r="AH258" i="1"/>
  <c r="AI258" i="1" s="1"/>
  <c r="AJ258" i="1" s="1"/>
  <c r="AK258" i="1" s="1"/>
  <c r="G258" i="1"/>
  <c r="AL257" i="1"/>
  <c r="AK257" i="1"/>
  <c r="AJ257" i="1"/>
  <c r="AM257" i="1" s="1"/>
  <c r="AI257" i="1"/>
  <c r="AN257" i="1" s="1"/>
  <c r="AH257" i="1"/>
  <c r="G257" i="1"/>
  <c r="AN256" i="1"/>
  <c r="AJ256" i="1"/>
  <c r="AI256" i="1"/>
  <c r="AL256" i="1" s="1"/>
  <c r="AH256" i="1"/>
  <c r="G256" i="1"/>
  <c r="AN255" i="1"/>
  <c r="AM255" i="1"/>
  <c r="AL255" i="1"/>
  <c r="AH255" i="1"/>
  <c r="AI255" i="1" s="1"/>
  <c r="AJ255" i="1" s="1"/>
  <c r="AK255" i="1" s="1"/>
  <c r="G255" i="1"/>
  <c r="AL254" i="1"/>
  <c r="AK254" i="1"/>
  <c r="AJ254" i="1"/>
  <c r="AI254" i="1"/>
  <c r="AN254" i="1" s="1"/>
  <c r="AH254" i="1"/>
  <c r="G254" i="1"/>
  <c r="AN253" i="1"/>
  <c r="AJ253" i="1"/>
  <c r="AI253" i="1"/>
  <c r="AL253" i="1" s="1"/>
  <c r="AH253" i="1"/>
  <c r="G253" i="1"/>
  <c r="AN252" i="1"/>
  <c r="AO252" i="1" s="1"/>
  <c r="AP252" i="1" s="1"/>
  <c r="AM252" i="1"/>
  <c r="AL252" i="1"/>
  <c r="AH252" i="1"/>
  <c r="AI252" i="1" s="1"/>
  <c r="AJ252" i="1" s="1"/>
  <c r="AK252" i="1" s="1"/>
  <c r="G252" i="1"/>
  <c r="AL251" i="1"/>
  <c r="AK251" i="1"/>
  <c r="AJ251" i="1"/>
  <c r="AI251" i="1"/>
  <c r="AN251" i="1" s="1"/>
  <c r="AH251" i="1"/>
  <c r="G251" i="1"/>
  <c r="AH250" i="1"/>
  <c r="AI250" i="1" s="1"/>
  <c r="G250" i="1"/>
  <c r="AN249" i="1"/>
  <c r="AO249" i="1" s="1"/>
  <c r="AP249" i="1" s="1"/>
  <c r="AM249" i="1"/>
  <c r="AL249" i="1"/>
  <c r="AH249" i="1"/>
  <c r="AI249" i="1" s="1"/>
  <c r="AJ249" i="1" s="1"/>
  <c r="AK249" i="1" s="1"/>
  <c r="G249" i="1"/>
  <c r="AP248" i="1"/>
  <c r="AL248" i="1"/>
  <c r="AK248" i="1"/>
  <c r="AJ248" i="1"/>
  <c r="AI248" i="1"/>
  <c r="AN248" i="1" s="1"/>
  <c r="AO248" i="1" s="1"/>
  <c r="AH248" i="1"/>
  <c r="G248" i="1"/>
  <c r="AH247" i="1"/>
  <c r="AI247" i="1" s="1"/>
  <c r="G247" i="1"/>
  <c r="AH246" i="1"/>
  <c r="AI246" i="1" s="1"/>
  <c r="G246" i="1"/>
  <c r="AL245" i="1"/>
  <c r="AK245" i="1"/>
  <c r="AJ245" i="1"/>
  <c r="AI245" i="1"/>
  <c r="AN245" i="1" s="1"/>
  <c r="AH245" i="1"/>
  <c r="G245" i="1"/>
  <c r="AI244" i="1"/>
  <c r="AH244" i="1"/>
  <c r="G244" i="1"/>
  <c r="AH243" i="1"/>
  <c r="AI243" i="1" s="1"/>
  <c r="G243" i="1"/>
  <c r="AL242" i="1"/>
  <c r="AJ242" i="1"/>
  <c r="AI242" i="1"/>
  <c r="AN242" i="1" s="1"/>
  <c r="AO242" i="1" s="1"/>
  <c r="AP242" i="1" s="1"/>
  <c r="AH242" i="1"/>
  <c r="G242" i="1"/>
  <c r="AN241" i="1"/>
  <c r="AO241" i="1" s="1"/>
  <c r="AP241" i="1" s="1"/>
  <c r="AM241" i="1"/>
  <c r="AJ241" i="1"/>
  <c r="AK241" i="1" s="1"/>
  <c r="AI241" i="1"/>
  <c r="AL241" i="1" s="1"/>
  <c r="AH241" i="1"/>
  <c r="G241" i="1"/>
  <c r="AN240" i="1"/>
  <c r="AO240" i="1" s="1"/>
  <c r="AP240" i="1" s="1"/>
  <c r="AM240" i="1"/>
  <c r="AL240" i="1"/>
  <c r="AK240" i="1"/>
  <c r="AH240" i="1"/>
  <c r="AI240" i="1" s="1"/>
  <c r="AJ240" i="1" s="1"/>
  <c r="G240" i="1"/>
  <c r="AL239" i="1"/>
  <c r="AK239" i="1"/>
  <c r="AJ239" i="1"/>
  <c r="AI239" i="1"/>
  <c r="AN239" i="1" s="1"/>
  <c r="AH239" i="1"/>
  <c r="G239" i="1"/>
  <c r="AJ238" i="1"/>
  <c r="AI238" i="1"/>
  <c r="AH238" i="1"/>
  <c r="G238" i="1"/>
  <c r="AL237" i="1"/>
  <c r="AK237" i="1"/>
  <c r="AH237" i="1"/>
  <c r="AI237" i="1" s="1"/>
  <c r="AJ237" i="1" s="1"/>
  <c r="AM237" i="1" s="1"/>
  <c r="G237" i="1"/>
  <c r="AL236" i="1"/>
  <c r="AK236" i="1"/>
  <c r="AJ236" i="1"/>
  <c r="AI236" i="1"/>
  <c r="AN236" i="1" s="1"/>
  <c r="AH236" i="1"/>
  <c r="G236" i="1"/>
  <c r="AH235" i="1"/>
  <c r="AI235" i="1" s="1"/>
  <c r="G235" i="1"/>
  <c r="AH234" i="1"/>
  <c r="AI234" i="1" s="1"/>
  <c r="G234" i="1"/>
  <c r="AI233" i="1"/>
  <c r="AH233" i="1"/>
  <c r="G233" i="1"/>
  <c r="AN232" i="1"/>
  <c r="AO232" i="1" s="1"/>
  <c r="AP232" i="1" s="1"/>
  <c r="AM232" i="1"/>
  <c r="AJ232" i="1"/>
  <c r="AK232" i="1" s="1"/>
  <c r="AI232" i="1"/>
  <c r="AL232" i="1" s="1"/>
  <c r="AH232" i="1"/>
  <c r="G232" i="1"/>
  <c r="AN231" i="1"/>
  <c r="AO231" i="1" s="1"/>
  <c r="AP231" i="1" s="1"/>
  <c r="AM231" i="1"/>
  <c r="AL231" i="1"/>
  <c r="AK231" i="1"/>
  <c r="AH231" i="1"/>
  <c r="AI231" i="1" s="1"/>
  <c r="AJ231" i="1" s="1"/>
  <c r="G231" i="1"/>
  <c r="AL230" i="1"/>
  <c r="AK230" i="1"/>
  <c r="AJ230" i="1"/>
  <c r="AI230" i="1"/>
  <c r="AN230" i="1" s="1"/>
  <c r="AH230" i="1"/>
  <c r="G230" i="1"/>
  <c r="AI229" i="1"/>
  <c r="AH229" i="1"/>
  <c r="G229" i="1"/>
  <c r="AL228" i="1"/>
  <c r="AK228" i="1"/>
  <c r="AH228" i="1"/>
  <c r="AI228" i="1" s="1"/>
  <c r="AJ228" i="1" s="1"/>
  <c r="G228" i="1"/>
  <c r="AL227" i="1"/>
  <c r="AK227" i="1"/>
  <c r="AJ227" i="1"/>
  <c r="AI227" i="1"/>
  <c r="AN227" i="1" s="1"/>
  <c r="AH227" i="1"/>
  <c r="G227" i="1"/>
  <c r="AH226" i="1"/>
  <c r="AI226" i="1" s="1"/>
  <c r="G226" i="1"/>
  <c r="AH225" i="1"/>
  <c r="AI225" i="1" s="1"/>
  <c r="G225" i="1"/>
  <c r="AJ224" i="1"/>
  <c r="AI224" i="1"/>
  <c r="AH224" i="1"/>
  <c r="G224" i="1"/>
  <c r="AN223" i="1"/>
  <c r="AM223" i="1"/>
  <c r="AJ223" i="1"/>
  <c r="AK223" i="1" s="1"/>
  <c r="AI223" i="1"/>
  <c r="AL223" i="1" s="1"/>
  <c r="AH223" i="1"/>
  <c r="G223" i="1"/>
  <c r="AN222" i="1"/>
  <c r="AM222" i="1"/>
  <c r="AL222" i="1"/>
  <c r="AK222" i="1"/>
  <c r="AH222" i="1"/>
  <c r="AI222" i="1" s="1"/>
  <c r="AJ222" i="1" s="1"/>
  <c r="G222" i="1"/>
  <c r="AL221" i="1"/>
  <c r="AK221" i="1"/>
  <c r="AJ221" i="1"/>
  <c r="AI221" i="1"/>
  <c r="AN221" i="1" s="1"/>
  <c r="AH221" i="1"/>
  <c r="G221" i="1"/>
  <c r="AJ220" i="1"/>
  <c r="AI220" i="1"/>
  <c r="AH220" i="1"/>
  <c r="G220" i="1"/>
  <c r="AL219" i="1"/>
  <c r="AK219" i="1"/>
  <c r="AH219" i="1"/>
  <c r="AI219" i="1" s="1"/>
  <c r="AJ219" i="1" s="1"/>
  <c r="G219" i="1"/>
  <c r="AL218" i="1"/>
  <c r="AK218" i="1"/>
  <c r="AJ218" i="1"/>
  <c r="AI218" i="1"/>
  <c r="AN218" i="1" s="1"/>
  <c r="AO218" i="1" s="1"/>
  <c r="AP218" i="1" s="1"/>
  <c r="AH218" i="1"/>
  <c r="G218" i="1"/>
  <c r="AH217" i="1"/>
  <c r="AI217" i="1" s="1"/>
  <c r="G217" i="1"/>
  <c r="AH216" i="1"/>
  <c r="AI216" i="1" s="1"/>
  <c r="G216" i="1"/>
  <c r="AJ215" i="1"/>
  <c r="AI215" i="1"/>
  <c r="AH215" i="1"/>
  <c r="G215" i="1"/>
  <c r="AN214" i="1"/>
  <c r="AO214" i="1" s="1"/>
  <c r="AP214" i="1" s="1"/>
  <c r="AM214" i="1"/>
  <c r="AJ214" i="1"/>
  <c r="AK214" i="1" s="1"/>
  <c r="AI214" i="1"/>
  <c r="AL214" i="1" s="1"/>
  <c r="AH214" i="1"/>
  <c r="G214" i="1"/>
  <c r="AN213" i="1"/>
  <c r="AO213" i="1" s="1"/>
  <c r="AP213" i="1" s="1"/>
  <c r="AM213" i="1"/>
  <c r="AL213" i="1"/>
  <c r="AK213" i="1"/>
  <c r="AH213" i="1"/>
  <c r="AI213" i="1" s="1"/>
  <c r="AJ213" i="1" s="1"/>
  <c r="G213" i="1"/>
  <c r="AL212" i="1"/>
  <c r="AK212" i="1"/>
  <c r="AJ212" i="1"/>
  <c r="AI212" i="1"/>
  <c r="AN212" i="1" s="1"/>
  <c r="AH212" i="1"/>
  <c r="G212" i="1"/>
  <c r="AJ211" i="1"/>
  <c r="AI211" i="1"/>
  <c r="AH211" i="1"/>
  <c r="G211" i="1"/>
  <c r="AL210" i="1"/>
  <c r="AK210" i="1"/>
  <c r="AH210" i="1"/>
  <c r="AI210" i="1" s="1"/>
  <c r="AJ210" i="1" s="1"/>
  <c r="AM210" i="1" s="1"/>
  <c r="G210" i="1"/>
  <c r="AL209" i="1"/>
  <c r="AK209" i="1"/>
  <c r="AJ209" i="1"/>
  <c r="AI209" i="1"/>
  <c r="AN209" i="1" s="1"/>
  <c r="AO209" i="1" s="1"/>
  <c r="AP209" i="1" s="1"/>
  <c r="AH209" i="1"/>
  <c r="G209" i="1"/>
  <c r="AH208" i="1"/>
  <c r="AI208" i="1" s="1"/>
  <c r="G208" i="1"/>
  <c r="AH207" i="1"/>
  <c r="AI207" i="1" s="1"/>
  <c r="G207" i="1"/>
  <c r="AI206" i="1"/>
  <c r="AH206" i="1"/>
  <c r="G206" i="1"/>
  <c r="AN205" i="1"/>
  <c r="AO205" i="1" s="1"/>
  <c r="AP205" i="1" s="1"/>
  <c r="AM205" i="1"/>
  <c r="AJ205" i="1"/>
  <c r="AK205" i="1" s="1"/>
  <c r="AI205" i="1"/>
  <c r="AL205" i="1" s="1"/>
  <c r="AH205" i="1"/>
  <c r="G205" i="1"/>
  <c r="AN204" i="1"/>
  <c r="AO204" i="1" s="1"/>
  <c r="AP204" i="1" s="1"/>
  <c r="AM204" i="1"/>
  <c r="AL204" i="1"/>
  <c r="AK204" i="1"/>
  <c r="AH204" i="1"/>
  <c r="AI204" i="1" s="1"/>
  <c r="AJ204" i="1" s="1"/>
  <c r="G204" i="1"/>
  <c r="AL203" i="1"/>
  <c r="AK203" i="1"/>
  <c r="AJ203" i="1"/>
  <c r="AI203" i="1"/>
  <c r="AN203" i="1" s="1"/>
  <c r="AH203" i="1"/>
  <c r="G203" i="1"/>
  <c r="AI202" i="1"/>
  <c r="AH202" i="1"/>
  <c r="G202" i="1"/>
  <c r="AL201" i="1"/>
  <c r="AK201" i="1"/>
  <c r="AH201" i="1"/>
  <c r="AI201" i="1" s="1"/>
  <c r="AJ201" i="1" s="1"/>
  <c r="G201" i="1"/>
  <c r="AL200" i="1"/>
  <c r="AK200" i="1"/>
  <c r="AJ200" i="1"/>
  <c r="AI200" i="1"/>
  <c r="AN200" i="1" s="1"/>
  <c r="AH200" i="1"/>
  <c r="G200" i="1"/>
  <c r="AH199" i="1"/>
  <c r="AI199" i="1" s="1"/>
  <c r="G199" i="1"/>
  <c r="AH198" i="1"/>
  <c r="AI198" i="1" s="1"/>
  <c r="G198" i="1"/>
  <c r="AJ197" i="1"/>
  <c r="AI197" i="1"/>
  <c r="AH197" i="1"/>
  <c r="G197" i="1"/>
  <c r="AN196" i="1"/>
  <c r="AM196" i="1"/>
  <c r="AJ196" i="1"/>
  <c r="AK196" i="1" s="1"/>
  <c r="AI196" i="1"/>
  <c r="AL196" i="1" s="1"/>
  <c r="AH196" i="1"/>
  <c r="G196" i="1"/>
  <c r="AN195" i="1"/>
  <c r="AO195" i="1" s="1"/>
  <c r="AP195" i="1" s="1"/>
  <c r="AM195" i="1"/>
  <c r="AL195" i="1"/>
  <c r="AK195" i="1"/>
  <c r="AJ195" i="1"/>
  <c r="AH195" i="1"/>
  <c r="AI195" i="1" s="1"/>
  <c r="G195" i="1"/>
  <c r="AJ194" i="1"/>
  <c r="AI194" i="1"/>
  <c r="AH194" i="1"/>
  <c r="G194" i="1"/>
  <c r="AN193" i="1"/>
  <c r="AH193" i="1"/>
  <c r="AI193" i="1" s="1"/>
  <c r="G193" i="1"/>
  <c r="AL192" i="1"/>
  <c r="AK192" i="1"/>
  <c r="AJ192" i="1"/>
  <c r="AI192" i="1"/>
  <c r="AN192" i="1" s="1"/>
  <c r="AH192" i="1"/>
  <c r="G192" i="1"/>
  <c r="AI191" i="1"/>
  <c r="AH191" i="1"/>
  <c r="G191" i="1"/>
  <c r="AN190" i="1"/>
  <c r="AH190" i="1"/>
  <c r="AI190" i="1" s="1"/>
  <c r="G190" i="1"/>
  <c r="AL189" i="1"/>
  <c r="AK189" i="1"/>
  <c r="AJ189" i="1"/>
  <c r="AM189" i="1" s="1"/>
  <c r="AI189" i="1"/>
  <c r="AN189" i="1" s="1"/>
  <c r="AH189" i="1"/>
  <c r="G189" i="1"/>
  <c r="AJ188" i="1"/>
  <c r="AI188" i="1"/>
  <c r="AH188" i="1"/>
  <c r="G188" i="1"/>
  <c r="AH187" i="1"/>
  <c r="AI187" i="1" s="1"/>
  <c r="G187" i="1"/>
  <c r="AL186" i="1"/>
  <c r="AK186" i="1"/>
  <c r="AJ186" i="1"/>
  <c r="AI186" i="1"/>
  <c r="AN186" i="1" s="1"/>
  <c r="AH186" i="1"/>
  <c r="G186" i="1"/>
  <c r="AJ185" i="1"/>
  <c r="AI185" i="1"/>
  <c r="AH185" i="1"/>
  <c r="G185" i="1"/>
  <c r="AN184" i="1"/>
  <c r="AH184" i="1"/>
  <c r="AI184" i="1" s="1"/>
  <c r="G184" i="1"/>
  <c r="AL183" i="1"/>
  <c r="AK183" i="1"/>
  <c r="AJ183" i="1"/>
  <c r="AI183" i="1"/>
  <c r="AN183" i="1" s="1"/>
  <c r="AO183" i="1" s="1"/>
  <c r="AP183" i="1" s="1"/>
  <c r="AH183" i="1"/>
  <c r="G183" i="1"/>
  <c r="AI182" i="1"/>
  <c r="AH182" i="1"/>
  <c r="G182" i="1"/>
  <c r="AN181" i="1"/>
  <c r="AH181" i="1"/>
  <c r="AI181" i="1" s="1"/>
  <c r="G181" i="1"/>
  <c r="AL180" i="1"/>
  <c r="AK180" i="1"/>
  <c r="AJ180" i="1"/>
  <c r="AM180" i="1" s="1"/>
  <c r="AI180" i="1"/>
  <c r="AN180" i="1" s="1"/>
  <c r="AH180" i="1"/>
  <c r="G180" i="1"/>
  <c r="AJ179" i="1"/>
  <c r="AI179" i="1"/>
  <c r="AH179" i="1"/>
  <c r="G179" i="1"/>
  <c r="AH178" i="1"/>
  <c r="AI178" i="1" s="1"/>
  <c r="G178" i="1"/>
  <c r="AL177" i="1"/>
  <c r="AK177" i="1"/>
  <c r="AJ177" i="1"/>
  <c r="AI177" i="1"/>
  <c r="AN177" i="1" s="1"/>
  <c r="AH177" i="1"/>
  <c r="G177" i="1"/>
  <c r="AJ176" i="1"/>
  <c r="AI176" i="1"/>
  <c r="AH176" i="1"/>
  <c r="G176" i="1"/>
  <c r="AN175" i="1"/>
  <c r="AH175" i="1"/>
  <c r="AI175" i="1" s="1"/>
  <c r="G175" i="1"/>
  <c r="AL174" i="1"/>
  <c r="AK174" i="1"/>
  <c r="AJ174" i="1"/>
  <c r="AI174" i="1"/>
  <c r="AN174" i="1" s="1"/>
  <c r="AH174" i="1"/>
  <c r="G174" i="1"/>
  <c r="AI173" i="1"/>
  <c r="AH173" i="1"/>
  <c r="G173" i="1"/>
  <c r="AN172" i="1"/>
  <c r="AH172" i="1"/>
  <c r="AI172" i="1" s="1"/>
  <c r="G172" i="1"/>
  <c r="AL171" i="1"/>
  <c r="AK171" i="1"/>
  <c r="AJ171" i="1"/>
  <c r="AM171" i="1" s="1"/>
  <c r="AI171" i="1"/>
  <c r="AN171" i="1" s="1"/>
  <c r="AH171" i="1"/>
  <c r="G171" i="1"/>
  <c r="AJ170" i="1"/>
  <c r="AI170" i="1"/>
  <c r="AH170" i="1"/>
  <c r="G170" i="1"/>
  <c r="AH169" i="1"/>
  <c r="AI169" i="1" s="1"/>
  <c r="G169" i="1"/>
  <c r="AL168" i="1"/>
  <c r="AK168" i="1"/>
  <c r="AJ168" i="1"/>
  <c r="AI168" i="1"/>
  <c r="AN168" i="1" s="1"/>
  <c r="AH168" i="1"/>
  <c r="G168" i="1"/>
  <c r="AJ167" i="1"/>
  <c r="AI167" i="1"/>
  <c r="AH167" i="1"/>
  <c r="G167" i="1"/>
  <c r="AN166" i="1"/>
  <c r="AH166" i="1"/>
  <c r="AI166" i="1" s="1"/>
  <c r="G166" i="1"/>
  <c r="AL165" i="1"/>
  <c r="AK165" i="1"/>
  <c r="AJ165" i="1"/>
  <c r="AI165" i="1"/>
  <c r="AN165" i="1" s="1"/>
  <c r="AH165" i="1"/>
  <c r="G165" i="1"/>
  <c r="AI164" i="1"/>
  <c r="AH164" i="1"/>
  <c r="G164" i="1"/>
  <c r="AN163" i="1"/>
  <c r="AH163" i="1"/>
  <c r="AI163" i="1" s="1"/>
  <c r="G163" i="1"/>
  <c r="AL162" i="1"/>
  <c r="AK162" i="1"/>
  <c r="AJ162" i="1"/>
  <c r="AM162" i="1" s="1"/>
  <c r="AI162" i="1"/>
  <c r="AN162" i="1" s="1"/>
  <c r="AH162" i="1"/>
  <c r="G162" i="1"/>
  <c r="AN161" i="1"/>
  <c r="AH161" i="1"/>
  <c r="AI161" i="1" s="1"/>
  <c r="G161" i="1"/>
  <c r="AH160" i="1"/>
  <c r="AI160" i="1" s="1"/>
  <c r="AJ160" i="1" s="1"/>
  <c r="AK160" i="1" s="1"/>
  <c r="G160" i="1"/>
  <c r="AL159" i="1"/>
  <c r="AK159" i="1"/>
  <c r="AJ159" i="1"/>
  <c r="AI159" i="1"/>
  <c r="AN159" i="1" s="1"/>
  <c r="AH159" i="1"/>
  <c r="G159" i="1"/>
  <c r="AI158" i="1"/>
  <c r="AH158" i="1"/>
  <c r="G158" i="1"/>
  <c r="AH157" i="1"/>
  <c r="AI157" i="1" s="1"/>
  <c r="G157" i="1"/>
  <c r="AL156" i="1"/>
  <c r="AJ156" i="1"/>
  <c r="AI156" i="1"/>
  <c r="AN156" i="1" s="1"/>
  <c r="AH156" i="1"/>
  <c r="G156" i="1"/>
  <c r="AN155" i="1"/>
  <c r="AJ155" i="1"/>
  <c r="AI155" i="1"/>
  <c r="AL155" i="1" s="1"/>
  <c r="AH155" i="1"/>
  <c r="G155" i="1"/>
  <c r="AL154" i="1"/>
  <c r="AM154" i="1" s="1"/>
  <c r="AH154" i="1"/>
  <c r="AI154" i="1" s="1"/>
  <c r="AJ154" i="1" s="1"/>
  <c r="AK154" i="1" s="1"/>
  <c r="G154" i="1"/>
  <c r="AL153" i="1"/>
  <c r="AJ153" i="1"/>
  <c r="AI153" i="1"/>
  <c r="AN153" i="1" s="1"/>
  <c r="AH153" i="1"/>
  <c r="G153" i="1"/>
  <c r="AN152" i="1"/>
  <c r="AH152" i="1"/>
  <c r="AI152" i="1" s="1"/>
  <c r="G152" i="1"/>
  <c r="AN151" i="1"/>
  <c r="AM151" i="1"/>
  <c r="AL151" i="1"/>
  <c r="AH151" i="1"/>
  <c r="AI151" i="1" s="1"/>
  <c r="AJ151" i="1" s="1"/>
  <c r="AK151" i="1" s="1"/>
  <c r="G151" i="1"/>
  <c r="AL150" i="1"/>
  <c r="AK150" i="1"/>
  <c r="AJ150" i="1"/>
  <c r="AI150" i="1"/>
  <c r="AN150" i="1" s="1"/>
  <c r="AO150" i="1" s="1"/>
  <c r="AP150" i="1" s="1"/>
  <c r="AH150" i="1"/>
  <c r="G150" i="1"/>
  <c r="AI149" i="1"/>
  <c r="AH149" i="1"/>
  <c r="G149" i="1"/>
  <c r="AN148" i="1"/>
  <c r="AH148" i="1"/>
  <c r="AI148" i="1" s="1"/>
  <c r="G148" i="1"/>
  <c r="AL147" i="1"/>
  <c r="AH147" i="1"/>
  <c r="AI147" i="1" s="1"/>
  <c r="G147" i="1"/>
  <c r="AI146" i="1"/>
  <c r="AH146" i="1"/>
  <c r="G146" i="1"/>
  <c r="AH145" i="1"/>
  <c r="AI145" i="1" s="1"/>
  <c r="G145" i="1"/>
  <c r="AH144" i="1"/>
  <c r="AI144" i="1" s="1"/>
  <c r="G144" i="1"/>
  <c r="AI143" i="1"/>
  <c r="AH143" i="1"/>
  <c r="G143" i="1"/>
  <c r="AN142" i="1"/>
  <c r="AH142" i="1"/>
  <c r="AI142" i="1" s="1"/>
  <c r="G142" i="1"/>
  <c r="AL141" i="1"/>
  <c r="AH141" i="1"/>
  <c r="AI141" i="1" s="1"/>
  <c r="G141" i="1"/>
  <c r="AI140" i="1"/>
  <c r="AH140" i="1"/>
  <c r="G140" i="1"/>
  <c r="AN139" i="1"/>
  <c r="AH139" i="1"/>
  <c r="AI139" i="1" s="1"/>
  <c r="G139" i="1"/>
  <c r="AL138" i="1"/>
  <c r="AH138" i="1"/>
  <c r="AI138" i="1" s="1"/>
  <c r="G138" i="1"/>
  <c r="AI137" i="1"/>
  <c r="AH137" i="1"/>
  <c r="G137" i="1"/>
  <c r="AH136" i="1"/>
  <c r="AI136" i="1" s="1"/>
  <c r="G136" i="1"/>
  <c r="AH135" i="1"/>
  <c r="AI135" i="1" s="1"/>
  <c r="G135" i="1"/>
  <c r="AI134" i="1"/>
  <c r="AH134" i="1"/>
  <c r="G134" i="1"/>
  <c r="AN133" i="1"/>
  <c r="AH133" i="1"/>
  <c r="AI133" i="1" s="1"/>
  <c r="G133" i="1"/>
  <c r="AL132" i="1"/>
  <c r="AH132" i="1"/>
  <c r="AI132" i="1" s="1"/>
  <c r="G132" i="1"/>
  <c r="AI131" i="1"/>
  <c r="AH131" i="1"/>
  <c r="G131" i="1"/>
  <c r="AN130" i="1"/>
  <c r="AO130" i="1" s="1"/>
  <c r="AP130" i="1" s="1"/>
  <c r="AH130" i="1"/>
  <c r="AI130" i="1" s="1"/>
  <c r="G130" i="1"/>
  <c r="AL129" i="1"/>
  <c r="AH129" i="1"/>
  <c r="AI129" i="1" s="1"/>
  <c r="G129" i="1"/>
  <c r="AH128" i="1"/>
  <c r="AI128" i="1" s="1"/>
  <c r="G128" i="1"/>
  <c r="AJ127" i="1"/>
  <c r="AI127" i="1"/>
  <c r="AH127" i="1"/>
  <c r="G127" i="1"/>
  <c r="AL126" i="1"/>
  <c r="AI126" i="1"/>
  <c r="AH126" i="1"/>
  <c r="G126" i="1"/>
  <c r="AL125" i="1"/>
  <c r="AK125" i="1"/>
  <c r="AJ125" i="1"/>
  <c r="AM125" i="1" s="1"/>
  <c r="AI125" i="1"/>
  <c r="AN125" i="1" s="1"/>
  <c r="AH125" i="1"/>
  <c r="G125" i="1"/>
  <c r="AI124" i="1"/>
  <c r="AH124" i="1"/>
  <c r="G124" i="1"/>
  <c r="AL123" i="1"/>
  <c r="AH123" i="1"/>
  <c r="AI123" i="1" s="1"/>
  <c r="G123" i="1"/>
  <c r="AL122" i="1"/>
  <c r="AK122" i="1"/>
  <c r="AJ122" i="1"/>
  <c r="AM122" i="1" s="1"/>
  <c r="AO122" i="1" s="1"/>
  <c r="AP122" i="1" s="1"/>
  <c r="AI122" i="1"/>
  <c r="AN122" i="1" s="1"/>
  <c r="AH122" i="1"/>
  <c r="G122" i="1"/>
  <c r="AH121" i="1"/>
  <c r="AI121" i="1" s="1"/>
  <c r="G121" i="1"/>
  <c r="AN120" i="1"/>
  <c r="AK120" i="1"/>
  <c r="AI120" i="1"/>
  <c r="AJ120" i="1" s="1"/>
  <c r="AH120" i="1"/>
  <c r="G120" i="1"/>
  <c r="AL119" i="1"/>
  <c r="AJ119" i="1"/>
  <c r="AI119" i="1"/>
  <c r="AN119" i="1" s="1"/>
  <c r="AH119" i="1"/>
  <c r="G119" i="1"/>
  <c r="AN118" i="1"/>
  <c r="AJ118" i="1"/>
  <c r="AM118" i="1" s="1"/>
  <c r="AI118" i="1"/>
  <c r="AL118" i="1" s="1"/>
  <c r="AH118" i="1"/>
  <c r="G118" i="1"/>
  <c r="AI117" i="1"/>
  <c r="AH117" i="1"/>
  <c r="G117" i="1"/>
  <c r="AL116" i="1"/>
  <c r="AI116" i="1"/>
  <c r="AN116" i="1" s="1"/>
  <c r="AH116" i="1"/>
  <c r="G116" i="1"/>
  <c r="AI115" i="1"/>
  <c r="AH115" i="1"/>
  <c r="G115" i="1"/>
  <c r="AL114" i="1"/>
  <c r="AH114" i="1"/>
  <c r="AI114" i="1" s="1"/>
  <c r="G114" i="1"/>
  <c r="AO113" i="1"/>
  <c r="AP113" i="1" s="1"/>
  <c r="AL113" i="1"/>
  <c r="AK113" i="1"/>
  <c r="AJ113" i="1"/>
  <c r="AM113" i="1" s="1"/>
  <c r="AI113" i="1"/>
  <c r="AN113" i="1" s="1"/>
  <c r="AH113" i="1"/>
  <c r="G113" i="1"/>
  <c r="AH112" i="1"/>
  <c r="AI112" i="1" s="1"/>
  <c r="G112" i="1"/>
  <c r="AN111" i="1"/>
  <c r="AK111" i="1"/>
  <c r="AI111" i="1"/>
  <c r="AJ111" i="1" s="1"/>
  <c r="AH111" i="1"/>
  <c r="G111" i="1"/>
  <c r="AL110" i="1"/>
  <c r="AJ110" i="1"/>
  <c r="AI110" i="1"/>
  <c r="AN110" i="1" s="1"/>
  <c r="AH110" i="1"/>
  <c r="G110" i="1"/>
  <c r="AN109" i="1"/>
  <c r="AJ109" i="1"/>
  <c r="AM109" i="1" s="1"/>
  <c r="AI109" i="1"/>
  <c r="AL109" i="1" s="1"/>
  <c r="AH109" i="1"/>
  <c r="G109" i="1"/>
  <c r="AI108" i="1"/>
  <c r="AH108" i="1"/>
  <c r="G108" i="1"/>
  <c r="AL107" i="1"/>
  <c r="AI107" i="1"/>
  <c r="AN107" i="1" s="1"/>
  <c r="AH107" i="1"/>
  <c r="G107" i="1"/>
  <c r="AI106" i="1"/>
  <c r="AH106" i="1"/>
  <c r="G106" i="1"/>
  <c r="AL105" i="1"/>
  <c r="AH105" i="1"/>
  <c r="AI105" i="1" s="1"/>
  <c r="G105" i="1"/>
  <c r="AH104" i="1"/>
  <c r="AI104" i="1" s="1"/>
  <c r="G104" i="1"/>
  <c r="AL103" i="1"/>
  <c r="AI103" i="1"/>
  <c r="AN103" i="1" s="1"/>
  <c r="AH103" i="1"/>
  <c r="G103" i="1"/>
  <c r="AL102" i="1"/>
  <c r="AJ102" i="1"/>
  <c r="AI102" i="1"/>
  <c r="AN102" i="1" s="1"/>
  <c r="AH102" i="1"/>
  <c r="G102" i="1"/>
  <c r="AH101" i="1"/>
  <c r="AI101" i="1" s="1"/>
  <c r="G101" i="1"/>
  <c r="AL100" i="1"/>
  <c r="AI100" i="1"/>
  <c r="AN100" i="1" s="1"/>
  <c r="AH100" i="1"/>
  <c r="G100" i="1"/>
  <c r="AL99" i="1"/>
  <c r="AJ99" i="1"/>
  <c r="AI99" i="1"/>
  <c r="AN99" i="1" s="1"/>
  <c r="AH99" i="1"/>
  <c r="G99" i="1"/>
  <c r="AH98" i="1"/>
  <c r="AI98" i="1" s="1"/>
  <c r="G98" i="1"/>
  <c r="AL97" i="1"/>
  <c r="AI97" i="1"/>
  <c r="AN97" i="1" s="1"/>
  <c r="AH97" i="1"/>
  <c r="G97" i="1"/>
  <c r="AL96" i="1"/>
  <c r="AJ96" i="1"/>
  <c r="AI96" i="1"/>
  <c r="AN96" i="1" s="1"/>
  <c r="AH96" i="1"/>
  <c r="G96" i="1"/>
  <c r="AN95" i="1"/>
  <c r="AO95" i="1" s="1"/>
  <c r="AP95" i="1" s="1"/>
  <c r="AH95" i="1"/>
  <c r="AI95" i="1" s="1"/>
  <c r="G95" i="1"/>
  <c r="AL94" i="1"/>
  <c r="AI94" i="1"/>
  <c r="AN94" i="1" s="1"/>
  <c r="AH94" i="1"/>
  <c r="G94" i="1"/>
  <c r="AL93" i="1"/>
  <c r="AJ93" i="1"/>
  <c r="AI93" i="1"/>
  <c r="AN93" i="1" s="1"/>
  <c r="AH93" i="1"/>
  <c r="G93" i="1"/>
  <c r="AN92" i="1"/>
  <c r="AH92" i="1"/>
  <c r="AI92" i="1" s="1"/>
  <c r="G92" i="1"/>
  <c r="AL91" i="1"/>
  <c r="AI91" i="1"/>
  <c r="AN91" i="1" s="1"/>
  <c r="AH91" i="1"/>
  <c r="G91" i="1"/>
  <c r="AL90" i="1"/>
  <c r="AJ90" i="1"/>
  <c r="AI90" i="1"/>
  <c r="AN90" i="1" s="1"/>
  <c r="AH90" i="1"/>
  <c r="G90" i="1"/>
  <c r="AH89" i="1"/>
  <c r="AI89" i="1" s="1"/>
  <c r="G89" i="1"/>
  <c r="AL88" i="1"/>
  <c r="AI88" i="1"/>
  <c r="AN88" i="1" s="1"/>
  <c r="AH88" i="1"/>
  <c r="G88" i="1"/>
  <c r="AL87" i="1"/>
  <c r="AJ87" i="1"/>
  <c r="AI87" i="1"/>
  <c r="AN87" i="1" s="1"/>
  <c r="AH87" i="1"/>
  <c r="G87" i="1"/>
  <c r="AN86" i="1"/>
  <c r="AH86" i="1"/>
  <c r="AI86" i="1" s="1"/>
  <c r="G86" i="1"/>
  <c r="AL85" i="1"/>
  <c r="AI85" i="1"/>
  <c r="AN85" i="1" s="1"/>
  <c r="AH85" i="1"/>
  <c r="G85" i="1"/>
  <c r="AL84" i="1"/>
  <c r="AJ84" i="1"/>
  <c r="AI84" i="1"/>
  <c r="AN84" i="1" s="1"/>
  <c r="AH84" i="1"/>
  <c r="G84" i="1"/>
  <c r="AH83" i="1"/>
  <c r="AI83" i="1" s="1"/>
  <c r="G83" i="1"/>
  <c r="AL82" i="1"/>
  <c r="AI82" i="1"/>
  <c r="AN82" i="1" s="1"/>
  <c r="AH82" i="1"/>
  <c r="G82" i="1"/>
  <c r="AL81" i="1"/>
  <c r="AJ81" i="1"/>
  <c r="AI81" i="1"/>
  <c r="AN81" i="1" s="1"/>
  <c r="AH81" i="1"/>
  <c r="G81" i="1"/>
  <c r="AH80" i="1"/>
  <c r="AI80" i="1" s="1"/>
  <c r="G80" i="1"/>
  <c r="AL79" i="1"/>
  <c r="AI79" i="1"/>
  <c r="AN79" i="1" s="1"/>
  <c r="AH79" i="1"/>
  <c r="G79" i="1"/>
  <c r="AL78" i="1"/>
  <c r="AJ78" i="1"/>
  <c r="AI78" i="1"/>
  <c r="AN78" i="1" s="1"/>
  <c r="AH78" i="1"/>
  <c r="G78" i="1"/>
  <c r="AN77" i="1"/>
  <c r="AH77" i="1"/>
  <c r="AI77" i="1" s="1"/>
  <c r="G77" i="1"/>
  <c r="AL76" i="1"/>
  <c r="AI76" i="1"/>
  <c r="AN76" i="1" s="1"/>
  <c r="AH76" i="1"/>
  <c r="G76" i="1"/>
  <c r="AL75" i="1"/>
  <c r="AJ75" i="1"/>
  <c r="AI75" i="1"/>
  <c r="AN75" i="1" s="1"/>
  <c r="AH75" i="1"/>
  <c r="G75" i="1"/>
  <c r="AN74" i="1"/>
  <c r="AH74" i="1"/>
  <c r="AI74" i="1" s="1"/>
  <c r="G74" i="1"/>
  <c r="AL73" i="1"/>
  <c r="AI73" i="1"/>
  <c r="AN73" i="1" s="1"/>
  <c r="AH73" i="1"/>
  <c r="G73" i="1"/>
  <c r="AL72" i="1"/>
  <c r="AJ72" i="1"/>
  <c r="AI72" i="1"/>
  <c r="AN72" i="1" s="1"/>
  <c r="AH72" i="1"/>
  <c r="G72" i="1"/>
  <c r="AH71" i="1"/>
  <c r="AI71" i="1" s="1"/>
  <c r="G71" i="1"/>
  <c r="AL70" i="1"/>
  <c r="AI70" i="1"/>
  <c r="AN70" i="1" s="1"/>
  <c r="AH70" i="1"/>
  <c r="G70" i="1"/>
  <c r="AL69" i="1"/>
  <c r="AJ69" i="1"/>
  <c r="AI69" i="1"/>
  <c r="AN69" i="1" s="1"/>
  <c r="AH69" i="1"/>
  <c r="G69" i="1"/>
  <c r="AN68" i="1"/>
  <c r="AH68" i="1"/>
  <c r="AI68" i="1" s="1"/>
  <c r="G68" i="1"/>
  <c r="AL67" i="1"/>
  <c r="AI67" i="1"/>
  <c r="AN67" i="1" s="1"/>
  <c r="AH67" i="1"/>
  <c r="G67" i="1"/>
  <c r="AL66" i="1"/>
  <c r="AJ66" i="1"/>
  <c r="AI66" i="1"/>
  <c r="AN66" i="1" s="1"/>
  <c r="AH66" i="1"/>
  <c r="G66" i="1"/>
  <c r="AH65" i="1"/>
  <c r="AI65" i="1" s="1"/>
  <c r="G65" i="1"/>
  <c r="AL64" i="1"/>
  <c r="AI64" i="1"/>
  <c r="AN64" i="1" s="1"/>
  <c r="AH64" i="1"/>
  <c r="G64" i="1"/>
  <c r="AL63" i="1"/>
  <c r="AJ63" i="1"/>
  <c r="AI63" i="1"/>
  <c r="AN63" i="1" s="1"/>
  <c r="AH63" i="1"/>
  <c r="G63" i="1"/>
  <c r="AH62" i="1"/>
  <c r="AI62" i="1" s="1"/>
  <c r="G62" i="1"/>
  <c r="AL61" i="1"/>
  <c r="AI61" i="1"/>
  <c r="AN61" i="1" s="1"/>
  <c r="AH61" i="1"/>
  <c r="G61" i="1"/>
  <c r="AL60" i="1"/>
  <c r="AJ60" i="1"/>
  <c r="AI60" i="1"/>
  <c r="AN60" i="1" s="1"/>
  <c r="AH60" i="1"/>
  <c r="G60" i="1"/>
  <c r="AN59" i="1"/>
  <c r="AH59" i="1"/>
  <c r="AI59" i="1" s="1"/>
  <c r="G59" i="1"/>
  <c r="AL58" i="1"/>
  <c r="AI58" i="1"/>
  <c r="AN58" i="1" s="1"/>
  <c r="AH58" i="1"/>
  <c r="G58" i="1"/>
  <c r="AL57" i="1"/>
  <c r="AJ57" i="1"/>
  <c r="AI57" i="1"/>
  <c r="AN57" i="1" s="1"/>
  <c r="AH57" i="1"/>
  <c r="G57" i="1"/>
  <c r="AN56" i="1"/>
  <c r="AH56" i="1"/>
  <c r="AI56" i="1" s="1"/>
  <c r="G56" i="1"/>
  <c r="AL55" i="1"/>
  <c r="AI55" i="1"/>
  <c r="AN55" i="1" s="1"/>
  <c r="AH55" i="1"/>
  <c r="G55" i="1"/>
  <c r="AL54" i="1"/>
  <c r="AJ54" i="1"/>
  <c r="AI54" i="1"/>
  <c r="AN54" i="1" s="1"/>
  <c r="AH54" i="1"/>
  <c r="G54" i="1"/>
  <c r="AH53" i="1"/>
  <c r="AI53" i="1" s="1"/>
  <c r="G53" i="1"/>
  <c r="AL52" i="1"/>
  <c r="AI52" i="1"/>
  <c r="AN52" i="1" s="1"/>
  <c r="AH52" i="1"/>
  <c r="G52" i="1"/>
  <c r="AL51" i="1"/>
  <c r="AJ51" i="1"/>
  <c r="AI51" i="1"/>
  <c r="AN51" i="1" s="1"/>
  <c r="AH51" i="1"/>
  <c r="G51" i="1"/>
  <c r="AN50" i="1"/>
  <c r="AH50" i="1"/>
  <c r="AI50" i="1" s="1"/>
  <c r="G50" i="1"/>
  <c r="AL49" i="1"/>
  <c r="AI49" i="1"/>
  <c r="AN49" i="1" s="1"/>
  <c r="AH49" i="1"/>
  <c r="G49" i="1"/>
  <c r="AL48" i="1"/>
  <c r="AJ48" i="1"/>
  <c r="AI48" i="1"/>
  <c r="AN48" i="1" s="1"/>
  <c r="AH48" i="1"/>
  <c r="G48" i="1"/>
  <c r="AH47" i="1"/>
  <c r="AI47" i="1" s="1"/>
  <c r="G47" i="1"/>
  <c r="AL46" i="1"/>
  <c r="AI46" i="1"/>
  <c r="AN46" i="1" s="1"/>
  <c r="AH46" i="1"/>
  <c r="G46" i="1"/>
  <c r="AL45" i="1"/>
  <c r="AJ45" i="1"/>
  <c r="AI45" i="1"/>
  <c r="AN45" i="1" s="1"/>
  <c r="AH45" i="1"/>
  <c r="G45" i="1"/>
  <c r="AH44" i="1"/>
  <c r="AI44" i="1" s="1"/>
  <c r="G44" i="1"/>
  <c r="AL43" i="1"/>
  <c r="AI43" i="1"/>
  <c r="AN43" i="1" s="1"/>
  <c r="AH43" i="1"/>
  <c r="G43" i="1"/>
  <c r="AL42" i="1"/>
  <c r="AJ42" i="1"/>
  <c r="AI42" i="1"/>
  <c r="AN42" i="1" s="1"/>
  <c r="AH42" i="1"/>
  <c r="G42" i="1"/>
  <c r="AN41" i="1"/>
  <c r="AH41" i="1"/>
  <c r="AI41" i="1" s="1"/>
  <c r="G41" i="1"/>
  <c r="AL40" i="1"/>
  <c r="AI40" i="1"/>
  <c r="AN40" i="1" s="1"/>
  <c r="AO40" i="1" s="1"/>
  <c r="AP40" i="1" s="1"/>
  <c r="AH40" i="1"/>
  <c r="G40" i="1"/>
  <c r="AL39" i="1"/>
  <c r="AJ39" i="1"/>
  <c r="AI39" i="1"/>
  <c r="AN39" i="1" s="1"/>
  <c r="AH39" i="1"/>
  <c r="G39" i="1"/>
  <c r="AN38" i="1"/>
  <c r="AH38" i="1"/>
  <c r="AI38" i="1" s="1"/>
  <c r="G38" i="1"/>
  <c r="AL37" i="1"/>
  <c r="AI37" i="1"/>
  <c r="AN37" i="1" s="1"/>
  <c r="AH37" i="1"/>
  <c r="G37" i="1"/>
  <c r="AL36" i="1"/>
  <c r="AJ36" i="1"/>
  <c r="AI36" i="1"/>
  <c r="AN36" i="1" s="1"/>
  <c r="AH36" i="1"/>
  <c r="G36" i="1"/>
  <c r="AH35" i="1"/>
  <c r="AI35" i="1" s="1"/>
  <c r="G35" i="1"/>
  <c r="AL34" i="1"/>
  <c r="AI34" i="1"/>
  <c r="AH34" i="1"/>
  <c r="G34" i="1"/>
  <c r="AM33" i="1"/>
  <c r="AL33" i="1"/>
  <c r="AJ33" i="1"/>
  <c r="AK33" i="1" s="1"/>
  <c r="AI33" i="1"/>
  <c r="AN33" i="1" s="1"/>
  <c r="AH33" i="1"/>
  <c r="G33" i="1"/>
  <c r="AN32" i="1"/>
  <c r="AO32" i="1" s="1"/>
  <c r="AP32" i="1" s="1"/>
  <c r="AH32" i="1"/>
  <c r="AI32" i="1" s="1"/>
  <c r="G32" i="1"/>
  <c r="AI31" i="1"/>
  <c r="AH31" i="1"/>
  <c r="G31" i="1"/>
  <c r="AL30" i="1"/>
  <c r="AJ30" i="1"/>
  <c r="AK30" i="1" s="1"/>
  <c r="AI30" i="1"/>
  <c r="AN30" i="1" s="1"/>
  <c r="AH30" i="1"/>
  <c r="G30" i="1"/>
  <c r="AH29" i="1"/>
  <c r="AI29" i="1" s="1"/>
  <c r="AN29" i="1" s="1"/>
  <c r="G29" i="1"/>
  <c r="AL28" i="1"/>
  <c r="AI28" i="1"/>
  <c r="AH28" i="1"/>
  <c r="G28" i="1"/>
  <c r="AL27" i="1"/>
  <c r="AJ27" i="1"/>
  <c r="AK27" i="1" s="1"/>
  <c r="AI27" i="1"/>
  <c r="AN27" i="1" s="1"/>
  <c r="AH27" i="1"/>
  <c r="G27" i="1"/>
  <c r="AI26" i="1"/>
  <c r="AH26" i="1"/>
  <c r="G26" i="1"/>
  <c r="AI25" i="1"/>
  <c r="AH25" i="1"/>
  <c r="G25" i="1"/>
  <c r="AL24" i="1"/>
  <c r="AK24" i="1"/>
  <c r="AJ24" i="1"/>
  <c r="AM24" i="1" s="1"/>
  <c r="AI24" i="1"/>
  <c r="AN24" i="1" s="1"/>
  <c r="AH24" i="1"/>
  <c r="G24" i="1"/>
  <c r="AH23" i="1"/>
  <c r="AI23" i="1" s="1"/>
  <c r="G23" i="1"/>
  <c r="AL22" i="1"/>
  <c r="AI22" i="1"/>
  <c r="AH22" i="1"/>
  <c r="G22" i="1"/>
  <c r="AM21" i="1"/>
  <c r="AL21" i="1"/>
  <c r="AJ21" i="1"/>
  <c r="AK21" i="1" s="1"/>
  <c r="AI21" i="1"/>
  <c r="AN21" i="1" s="1"/>
  <c r="AH21" i="1"/>
  <c r="G21" i="1"/>
  <c r="AH20" i="1"/>
  <c r="AI20" i="1" s="1"/>
  <c r="G20" i="1"/>
  <c r="AL19" i="1"/>
  <c r="AI19" i="1"/>
  <c r="AH19" i="1"/>
  <c r="G19" i="1"/>
  <c r="AL18" i="1"/>
  <c r="AJ18" i="1"/>
  <c r="AK18" i="1" s="1"/>
  <c r="AI18" i="1"/>
  <c r="AN18" i="1" s="1"/>
  <c r="AH18" i="1"/>
  <c r="G18" i="1"/>
  <c r="AI17" i="1"/>
  <c r="AH17" i="1"/>
  <c r="G17" i="1"/>
  <c r="AI16" i="1"/>
  <c r="AH16" i="1"/>
  <c r="G16" i="1"/>
  <c r="AL15" i="1"/>
  <c r="AK15" i="1"/>
  <c r="AJ15" i="1"/>
  <c r="AM15" i="1" s="1"/>
  <c r="AI15" i="1"/>
  <c r="AN15" i="1" s="1"/>
  <c r="AH15" i="1"/>
  <c r="G15" i="1"/>
  <c r="AH14" i="1"/>
  <c r="AI14" i="1" s="1"/>
  <c r="G14" i="1"/>
  <c r="AL13" i="1"/>
  <c r="AI13" i="1"/>
  <c r="AH13" i="1"/>
  <c r="G13" i="1"/>
  <c r="AM12" i="1"/>
  <c r="AL12" i="1"/>
  <c r="AJ12" i="1"/>
  <c r="AK12" i="1" s="1"/>
  <c r="AI12" i="1"/>
  <c r="AN12" i="1" s="1"/>
  <c r="AH12" i="1"/>
  <c r="G12" i="1"/>
  <c r="AI11" i="1"/>
  <c r="AL11" i="1" s="1"/>
  <c r="AH11" i="1"/>
  <c r="G11" i="1"/>
  <c r="AG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AJ20" i="1" l="1"/>
  <c r="AL20" i="1"/>
  <c r="AN20" i="1"/>
  <c r="AJ23" i="1"/>
  <c r="AL23" i="1"/>
  <c r="AL1" i="1" s="1"/>
  <c r="AN23" i="1"/>
  <c r="AJ14" i="1"/>
  <c r="AL14" i="1"/>
  <c r="AN14" i="1"/>
  <c r="AJ17" i="1"/>
  <c r="AL17" i="1"/>
  <c r="AJ26" i="1"/>
  <c r="AL26" i="1"/>
  <c r="AO51" i="1"/>
  <c r="AP51" i="1" s="1"/>
  <c r="AK84" i="1"/>
  <c r="AM84" i="1"/>
  <c r="AN11" i="1"/>
  <c r="AM30" i="1"/>
  <c r="AO30" i="1" s="1"/>
  <c r="AP30" i="1" s="1"/>
  <c r="AJ35" i="1"/>
  <c r="AL35" i="1"/>
  <c r="AK39" i="1"/>
  <c r="AM39" i="1"/>
  <c r="AJ53" i="1"/>
  <c r="AL53" i="1"/>
  <c r="AK57" i="1"/>
  <c r="AM57" i="1"/>
  <c r="AO60" i="1"/>
  <c r="AP60" i="1" s="1"/>
  <c r="AJ71" i="1"/>
  <c r="AL71" i="1"/>
  <c r="AK75" i="1"/>
  <c r="AM75" i="1"/>
  <c r="AO78" i="1"/>
  <c r="AP78" i="1" s="1"/>
  <c r="AJ89" i="1"/>
  <c r="AL89" i="1"/>
  <c r="AK93" i="1"/>
  <c r="AO93" i="1" s="1"/>
  <c r="AP93" i="1" s="1"/>
  <c r="AM93" i="1"/>
  <c r="AL106" i="1"/>
  <c r="AJ106" i="1"/>
  <c r="AN106" i="1"/>
  <c r="AM120" i="1"/>
  <c r="AO120" i="1" s="1"/>
  <c r="AP120" i="1" s="1"/>
  <c r="AL124" i="1"/>
  <c r="AJ124" i="1"/>
  <c r="AN124" i="1"/>
  <c r="AL143" i="1"/>
  <c r="AN143" i="1"/>
  <c r="AJ143" i="1"/>
  <c r="AM155" i="1"/>
  <c r="AK155" i="1"/>
  <c r="AN276" i="1"/>
  <c r="AL276" i="1"/>
  <c r="AJ276" i="1"/>
  <c r="AN13" i="1"/>
  <c r="AJ13" i="1"/>
  <c r="AO15" i="1"/>
  <c r="AP15" i="1" s="1"/>
  <c r="AM18" i="1"/>
  <c r="AN22" i="1"/>
  <c r="AJ22" i="1"/>
  <c r="AO24" i="1"/>
  <c r="AP24" i="1" s="1"/>
  <c r="AM27" i="1"/>
  <c r="AO27" i="1" s="1"/>
  <c r="AP27" i="1" s="1"/>
  <c r="AO33" i="1"/>
  <c r="AP33" i="1" s="1"/>
  <c r="AN35" i="1"/>
  <c r="AJ38" i="1"/>
  <c r="AL38" i="1"/>
  <c r="AK42" i="1"/>
  <c r="AO42" i="1" s="1"/>
  <c r="AP42" i="1" s="1"/>
  <c r="AM42" i="1"/>
  <c r="AN53" i="1"/>
  <c r="AJ56" i="1"/>
  <c r="AL56" i="1"/>
  <c r="AK60" i="1"/>
  <c r="AM60" i="1"/>
  <c r="AN71" i="1"/>
  <c r="AJ74" i="1"/>
  <c r="AL74" i="1"/>
  <c r="AK78" i="1"/>
  <c r="AM78" i="1"/>
  <c r="AN89" i="1"/>
  <c r="AJ92" i="1"/>
  <c r="AL92" i="1"/>
  <c r="AK96" i="1"/>
  <c r="AM96" i="1"/>
  <c r="AO96" i="1" s="1"/>
  <c r="AP96" i="1" s="1"/>
  <c r="AL112" i="1"/>
  <c r="AN112" i="1"/>
  <c r="AJ112" i="1"/>
  <c r="AK170" i="1"/>
  <c r="AN173" i="1"/>
  <c r="AL173" i="1"/>
  <c r="AJ173" i="1"/>
  <c r="AJ243" i="1"/>
  <c r="AN243" i="1"/>
  <c r="AL243" i="1"/>
  <c r="AM259" i="1"/>
  <c r="AK259" i="1"/>
  <c r="AO259" i="1" s="1"/>
  <c r="AP259" i="1" s="1"/>
  <c r="AL262" i="1"/>
  <c r="AN262" i="1"/>
  <c r="AJ262" i="1"/>
  <c r="AJ44" i="1"/>
  <c r="AL44" i="1"/>
  <c r="AK66" i="1"/>
  <c r="AM66" i="1"/>
  <c r="AJ32" i="1"/>
  <c r="AL32" i="1"/>
  <c r="AN34" i="1"/>
  <c r="AJ34" i="1"/>
  <c r="AJ41" i="1"/>
  <c r="AL41" i="1"/>
  <c r="AK45" i="1"/>
  <c r="AO45" i="1" s="1"/>
  <c r="AP45" i="1" s="1"/>
  <c r="AM45" i="1"/>
  <c r="AJ59" i="1"/>
  <c r="AL59" i="1"/>
  <c r="AK63" i="1"/>
  <c r="AO63" i="1" s="1"/>
  <c r="AP63" i="1" s="1"/>
  <c r="AM63" i="1"/>
  <c r="AO66" i="1"/>
  <c r="AP66" i="1" s="1"/>
  <c r="AJ77" i="1"/>
  <c r="AL77" i="1"/>
  <c r="AK81" i="1"/>
  <c r="AO81" i="1" s="1"/>
  <c r="AP81" i="1" s="1"/>
  <c r="AM81" i="1"/>
  <c r="AO84" i="1"/>
  <c r="AP84" i="1" s="1"/>
  <c r="AJ95" i="1"/>
  <c r="AL95" i="1"/>
  <c r="AK99" i="1"/>
  <c r="AO99" i="1" s="1"/>
  <c r="AP99" i="1" s="1"/>
  <c r="AM99" i="1"/>
  <c r="AJ105" i="1"/>
  <c r="AN105" i="1"/>
  <c r="AJ108" i="1"/>
  <c r="AL108" i="1"/>
  <c r="AN108" i="1"/>
  <c r="AK119" i="1"/>
  <c r="AO119" i="1" s="1"/>
  <c r="AP119" i="1" s="1"/>
  <c r="AM119" i="1"/>
  <c r="AJ123" i="1"/>
  <c r="AN123" i="1"/>
  <c r="AJ234" i="1"/>
  <c r="AN234" i="1"/>
  <c r="AL234" i="1"/>
  <c r="AN16" i="1"/>
  <c r="AJ16" i="1"/>
  <c r="AO18" i="1"/>
  <c r="AP18" i="1" s="1"/>
  <c r="AN25" i="1"/>
  <c r="AJ25" i="1"/>
  <c r="AK48" i="1"/>
  <c r="AO48" i="1" s="1"/>
  <c r="AP48" i="1" s="1"/>
  <c r="AM48" i="1"/>
  <c r="AJ62" i="1"/>
  <c r="AL62" i="1"/>
  <c r="AJ80" i="1"/>
  <c r="AL80" i="1"/>
  <c r="AJ98" i="1"/>
  <c r="AL98" i="1"/>
  <c r="AK102" i="1"/>
  <c r="AO102" i="1" s="1"/>
  <c r="AP102" i="1" s="1"/>
  <c r="AM102" i="1"/>
  <c r="AL115" i="1"/>
  <c r="AJ115" i="1"/>
  <c r="AN115" i="1"/>
  <c r="AK127" i="1"/>
  <c r="AJ136" i="1"/>
  <c r="AL136" i="1"/>
  <c r="AN136" i="1"/>
  <c r="AL229" i="1"/>
  <c r="AN229" i="1"/>
  <c r="AJ229" i="1"/>
  <c r="AJ11" i="1"/>
  <c r="AL16" i="1"/>
  <c r="AL25" i="1"/>
  <c r="AJ29" i="1"/>
  <c r="AL29" i="1"/>
  <c r="AN31" i="1"/>
  <c r="AJ31" i="1"/>
  <c r="AN44" i="1"/>
  <c r="AJ47" i="1"/>
  <c r="AL47" i="1"/>
  <c r="AK51" i="1"/>
  <c r="AM51" i="1"/>
  <c r="AO54" i="1"/>
  <c r="AP54" i="1" s="1"/>
  <c r="AN62" i="1"/>
  <c r="AJ65" i="1"/>
  <c r="AL65" i="1"/>
  <c r="AK69" i="1"/>
  <c r="AO69" i="1" s="1"/>
  <c r="AP69" i="1" s="1"/>
  <c r="AM69" i="1"/>
  <c r="AO72" i="1"/>
  <c r="AP72" i="1" s="1"/>
  <c r="AN80" i="1"/>
  <c r="AJ83" i="1"/>
  <c r="AL83" i="1"/>
  <c r="AK87" i="1"/>
  <c r="AO87" i="1" s="1"/>
  <c r="AP87" i="1" s="1"/>
  <c r="AM87" i="1"/>
  <c r="AN98" i="1"/>
  <c r="AJ101" i="1"/>
  <c r="AL101" i="1"/>
  <c r="AL121" i="1"/>
  <c r="AN121" i="1"/>
  <c r="AJ121" i="1"/>
  <c r="AJ145" i="1"/>
  <c r="AL145" i="1"/>
  <c r="AN145" i="1"/>
  <c r="AL178" i="1"/>
  <c r="AJ178" i="1"/>
  <c r="AN178" i="1"/>
  <c r="AO12" i="1"/>
  <c r="AP12" i="1" s="1"/>
  <c r="AN17" i="1"/>
  <c r="AN19" i="1"/>
  <c r="AJ19" i="1"/>
  <c r="AO21" i="1"/>
  <c r="AP21" i="1" s="1"/>
  <c r="AN26" i="1"/>
  <c r="AN28" i="1"/>
  <c r="AJ28" i="1"/>
  <c r="AL31" i="1"/>
  <c r="AK36" i="1"/>
  <c r="AO36" i="1" s="1"/>
  <c r="AP36" i="1" s="1"/>
  <c r="AM36" i="1"/>
  <c r="AO39" i="1"/>
  <c r="AP39" i="1" s="1"/>
  <c r="AN47" i="1"/>
  <c r="AJ50" i="1"/>
  <c r="AL50" i="1"/>
  <c r="AK54" i="1"/>
  <c r="AM54" i="1"/>
  <c r="AO57" i="1"/>
  <c r="AP57" i="1" s="1"/>
  <c r="AN65" i="1"/>
  <c r="AJ68" i="1"/>
  <c r="AL68" i="1"/>
  <c r="AK72" i="1"/>
  <c r="AM72" i="1"/>
  <c r="AO75" i="1"/>
  <c r="AP75" i="1" s="1"/>
  <c r="AN83" i="1"/>
  <c r="AJ86" i="1"/>
  <c r="AL86" i="1"/>
  <c r="AK90" i="1"/>
  <c r="AO90" i="1" s="1"/>
  <c r="AP90" i="1" s="1"/>
  <c r="AM90" i="1"/>
  <c r="AN101" i="1"/>
  <c r="AN104" i="1"/>
  <c r="AJ104" i="1"/>
  <c r="AL104" i="1"/>
  <c r="AK110" i="1"/>
  <c r="AO110" i="1" s="1"/>
  <c r="AP110" i="1" s="1"/>
  <c r="AM110" i="1"/>
  <c r="AJ114" i="1"/>
  <c r="AN114" i="1"/>
  <c r="AJ117" i="1"/>
  <c r="AL117" i="1"/>
  <c r="AN117" i="1"/>
  <c r="AL134" i="1"/>
  <c r="AN134" i="1"/>
  <c r="AJ134" i="1"/>
  <c r="AO125" i="1"/>
  <c r="AP125" i="1" s="1"/>
  <c r="AL128" i="1"/>
  <c r="AN128" i="1"/>
  <c r="AO128" i="1" s="1"/>
  <c r="AP128" i="1" s="1"/>
  <c r="AN135" i="1"/>
  <c r="AJ135" i="1"/>
  <c r="AN144" i="1"/>
  <c r="AJ144" i="1"/>
  <c r="AM153" i="1"/>
  <c r="AO153" i="1" s="1"/>
  <c r="AP153" i="1" s="1"/>
  <c r="AK153" i="1"/>
  <c r="AJ157" i="1"/>
  <c r="AL157" i="1"/>
  <c r="AL199" i="1"/>
  <c r="AN199" i="1"/>
  <c r="AJ199" i="1"/>
  <c r="AK211" i="1"/>
  <c r="AM211" i="1"/>
  <c r="AM242" i="1"/>
  <c r="AK242" i="1"/>
  <c r="AL250" i="1"/>
  <c r="AN250" i="1"/>
  <c r="AJ250" i="1"/>
  <c r="AL274" i="1"/>
  <c r="AN274" i="1"/>
  <c r="AJ274" i="1"/>
  <c r="AN367" i="1"/>
  <c r="AL367" i="1"/>
  <c r="AJ367" i="1"/>
  <c r="AJ37" i="1"/>
  <c r="AJ40" i="1"/>
  <c r="AJ43" i="1"/>
  <c r="AJ46" i="1"/>
  <c r="AJ49" i="1"/>
  <c r="AJ52" i="1"/>
  <c r="AJ55" i="1"/>
  <c r="AJ58" i="1"/>
  <c r="AJ61" i="1"/>
  <c r="AJ64" i="1"/>
  <c r="AJ67" i="1"/>
  <c r="AJ70" i="1"/>
  <c r="AJ73" i="1"/>
  <c r="AJ76" i="1"/>
  <c r="AJ79" i="1"/>
  <c r="AJ82" i="1"/>
  <c r="AJ85" i="1"/>
  <c r="AJ88" i="1"/>
  <c r="AJ91" i="1"/>
  <c r="AJ94" i="1"/>
  <c r="AJ97" i="1"/>
  <c r="AJ100" i="1"/>
  <c r="AJ103" i="1"/>
  <c r="AJ107" i="1"/>
  <c r="AK109" i="1"/>
  <c r="AO109" i="1" s="1"/>
  <c r="AP109" i="1" s="1"/>
  <c r="AL111" i="1"/>
  <c r="AM111" i="1" s="1"/>
  <c r="AO111" i="1" s="1"/>
  <c r="AP111" i="1" s="1"/>
  <c r="AJ116" i="1"/>
  <c r="AK118" i="1"/>
  <c r="AO118" i="1" s="1"/>
  <c r="AP118" i="1" s="1"/>
  <c r="AL120" i="1"/>
  <c r="AJ128" i="1"/>
  <c r="AJ130" i="1"/>
  <c r="AL130" i="1"/>
  <c r="AL135" i="1"/>
  <c r="AL137" i="1"/>
  <c r="AN137" i="1"/>
  <c r="AJ137" i="1"/>
  <c r="AJ139" i="1"/>
  <c r="AL139" i="1"/>
  <c r="AL144" i="1"/>
  <c r="AL146" i="1"/>
  <c r="AN146" i="1"/>
  <c r="AJ146" i="1"/>
  <c r="AJ148" i="1"/>
  <c r="AL148" i="1"/>
  <c r="AL152" i="1"/>
  <c r="AJ152" i="1"/>
  <c r="AN157" i="1"/>
  <c r="AO174" i="1"/>
  <c r="AP174" i="1" s="1"/>
  <c r="AM179" i="1"/>
  <c r="AK179" i="1"/>
  <c r="AN182" i="1"/>
  <c r="AO182" i="1" s="1"/>
  <c r="AP182" i="1" s="1"/>
  <c r="AL182" i="1"/>
  <c r="AJ182" i="1"/>
  <c r="AL187" i="1"/>
  <c r="AJ187" i="1"/>
  <c r="AN187" i="1"/>
  <c r="AO187" i="1" s="1"/>
  <c r="AP187" i="1" s="1"/>
  <c r="AL202" i="1"/>
  <c r="AN202" i="1"/>
  <c r="AJ202" i="1"/>
  <c r="AJ207" i="1"/>
  <c r="AN207" i="1"/>
  <c r="AL207" i="1"/>
  <c r="AN233" i="1"/>
  <c r="AL233" i="1"/>
  <c r="AJ233" i="1"/>
  <c r="AM288" i="1"/>
  <c r="AK288" i="1"/>
  <c r="AN300" i="1"/>
  <c r="AL300" i="1"/>
  <c r="AJ300" i="1"/>
  <c r="AL317" i="1"/>
  <c r="AJ317" i="1"/>
  <c r="AN317" i="1"/>
  <c r="AN126" i="1"/>
  <c r="AJ126" i="1"/>
  <c r="AL127" i="1"/>
  <c r="AM127" i="1" s="1"/>
  <c r="AN127" i="1"/>
  <c r="AN132" i="1"/>
  <c r="AJ132" i="1"/>
  <c r="AN141" i="1"/>
  <c r="AJ141" i="1"/>
  <c r="AO156" i="1"/>
  <c r="AP156" i="1" s="1"/>
  <c r="AL226" i="1"/>
  <c r="AN226" i="1"/>
  <c r="AJ226" i="1"/>
  <c r="AK238" i="1"/>
  <c r="AL265" i="1"/>
  <c r="AN265" i="1"/>
  <c r="AJ265" i="1"/>
  <c r="AN129" i="1"/>
  <c r="AO129" i="1" s="1"/>
  <c r="AP129" i="1" s="1"/>
  <c r="AJ129" i="1"/>
  <c r="AN138" i="1"/>
  <c r="AJ138" i="1"/>
  <c r="AN147" i="1"/>
  <c r="AJ147" i="1"/>
  <c r="AO155" i="1"/>
  <c r="AP155" i="1" s="1"/>
  <c r="AL158" i="1"/>
  <c r="AN158" i="1"/>
  <c r="AJ158" i="1"/>
  <c r="AL161" i="1"/>
  <c r="AJ161" i="1"/>
  <c r="AK215" i="1"/>
  <c r="AL247" i="1"/>
  <c r="AN247" i="1"/>
  <c r="AJ247" i="1"/>
  <c r="AL131" i="1"/>
  <c r="AN131" i="1"/>
  <c r="AJ131" i="1"/>
  <c r="AJ133" i="1"/>
  <c r="AL133" i="1"/>
  <c r="AL140" i="1"/>
  <c r="AN140" i="1"/>
  <c r="AJ140" i="1"/>
  <c r="AJ142" i="1"/>
  <c r="AL142" i="1"/>
  <c r="AL149" i="1"/>
  <c r="AN149" i="1"/>
  <c r="AJ149" i="1"/>
  <c r="AN164" i="1"/>
  <c r="AL164" i="1"/>
  <c r="AJ164" i="1"/>
  <c r="AL169" i="1"/>
  <c r="AJ169" i="1"/>
  <c r="AN169" i="1"/>
  <c r="AK188" i="1"/>
  <c r="AN191" i="1"/>
  <c r="AL191" i="1"/>
  <c r="AJ191" i="1"/>
  <c r="AN206" i="1"/>
  <c r="AO206" i="1" s="1"/>
  <c r="AP206" i="1" s="1"/>
  <c r="AL206" i="1"/>
  <c r="AJ206" i="1"/>
  <c r="AJ264" i="1"/>
  <c r="AN264" i="1"/>
  <c r="AL264" i="1"/>
  <c r="AN160" i="1"/>
  <c r="AO160" i="1" s="1"/>
  <c r="AP160" i="1" s="1"/>
  <c r="AN167" i="1"/>
  <c r="AL167" i="1"/>
  <c r="AN176" i="1"/>
  <c r="AO176" i="1" s="1"/>
  <c r="AP176" i="1" s="1"/>
  <c r="AL176" i="1"/>
  <c r="AN185" i="1"/>
  <c r="AL185" i="1"/>
  <c r="AO186" i="1"/>
  <c r="AP186" i="1" s="1"/>
  <c r="AN194" i="1"/>
  <c r="AO194" i="1" s="1"/>
  <c r="AP194" i="1" s="1"/>
  <c r="AL194" i="1"/>
  <c r="AN197" i="1"/>
  <c r="AL197" i="1"/>
  <c r="AL220" i="1"/>
  <c r="AM220" i="1" s="1"/>
  <c r="AN220" i="1"/>
  <c r="AN224" i="1"/>
  <c r="AO224" i="1" s="1"/>
  <c r="AP224" i="1" s="1"/>
  <c r="AL224" i="1"/>
  <c r="AL244" i="1"/>
  <c r="AN244" i="1"/>
  <c r="AO244" i="1" s="1"/>
  <c r="AP244" i="1" s="1"/>
  <c r="AJ286" i="1"/>
  <c r="AN286" i="1"/>
  <c r="AL286" i="1"/>
  <c r="AM150" i="1"/>
  <c r="AL166" i="1"/>
  <c r="AJ166" i="1"/>
  <c r="AM167" i="1"/>
  <c r="AK167" i="1"/>
  <c r="AM168" i="1"/>
  <c r="AO168" i="1" s="1"/>
  <c r="AP168" i="1" s="1"/>
  <c r="AL175" i="1"/>
  <c r="AJ175" i="1"/>
  <c r="AM176" i="1"/>
  <c r="AK176" i="1"/>
  <c r="AM177" i="1"/>
  <c r="AO177" i="1" s="1"/>
  <c r="AP177" i="1" s="1"/>
  <c r="AL184" i="1"/>
  <c r="AJ184" i="1"/>
  <c r="AM185" i="1"/>
  <c r="AK185" i="1"/>
  <c r="AM186" i="1"/>
  <c r="AL193" i="1"/>
  <c r="AJ193" i="1"/>
  <c r="AM194" i="1"/>
  <c r="AK194" i="1"/>
  <c r="AM197" i="1"/>
  <c r="AK197" i="1"/>
  <c r="AL208" i="1"/>
  <c r="AN208" i="1"/>
  <c r="AO208" i="1" s="1"/>
  <c r="AP208" i="1" s="1"/>
  <c r="AJ208" i="1"/>
  <c r="AJ216" i="1"/>
  <c r="AN216" i="1"/>
  <c r="AO216" i="1" s="1"/>
  <c r="AP216" i="1" s="1"/>
  <c r="AL216" i="1"/>
  <c r="AM219" i="1"/>
  <c r="AK220" i="1"/>
  <c r="AM224" i="1"/>
  <c r="AK224" i="1"/>
  <c r="AL235" i="1"/>
  <c r="AN235" i="1"/>
  <c r="AJ235" i="1"/>
  <c r="AJ244" i="1"/>
  <c r="AJ261" i="1"/>
  <c r="AN261" i="1"/>
  <c r="AL268" i="1"/>
  <c r="AN268" i="1"/>
  <c r="AJ268" i="1"/>
  <c r="AN291" i="1"/>
  <c r="AL291" i="1"/>
  <c r="AJ291" i="1"/>
  <c r="AL296" i="1"/>
  <c r="AJ296" i="1"/>
  <c r="AN296" i="1"/>
  <c r="AK297" i="1"/>
  <c r="AK306" i="1"/>
  <c r="AK325" i="1"/>
  <c r="AM325" i="1"/>
  <c r="AO151" i="1"/>
  <c r="AP151" i="1" s="1"/>
  <c r="AM156" i="1"/>
  <c r="AL163" i="1"/>
  <c r="AJ163" i="1"/>
  <c r="AM165" i="1"/>
  <c r="AO165" i="1" s="1"/>
  <c r="AP165" i="1" s="1"/>
  <c r="AL172" i="1"/>
  <c r="AJ172" i="1"/>
  <c r="AM174" i="1"/>
  <c r="AL181" i="1"/>
  <c r="AJ181" i="1"/>
  <c r="AM183" i="1"/>
  <c r="AL190" i="1"/>
  <c r="AJ190" i="1"/>
  <c r="AM192" i="1"/>
  <c r="AO192" i="1" s="1"/>
  <c r="AP192" i="1" s="1"/>
  <c r="AO196" i="1"/>
  <c r="AP196" i="1" s="1"/>
  <c r="AJ198" i="1"/>
  <c r="AN198" i="1"/>
  <c r="AL198" i="1"/>
  <c r="AM201" i="1"/>
  <c r="AL217" i="1"/>
  <c r="AN217" i="1"/>
  <c r="AO217" i="1" s="1"/>
  <c r="AP217" i="1" s="1"/>
  <c r="AJ217" i="1"/>
  <c r="AO222" i="1"/>
  <c r="AP222" i="1" s="1"/>
  <c r="AO223" i="1"/>
  <c r="AP223" i="1" s="1"/>
  <c r="AJ225" i="1"/>
  <c r="AN225" i="1"/>
  <c r="AL225" i="1"/>
  <c r="AM228" i="1"/>
  <c r="AJ246" i="1"/>
  <c r="AN246" i="1"/>
  <c r="AO246" i="1" s="1"/>
  <c r="AP246" i="1" s="1"/>
  <c r="AL246" i="1"/>
  <c r="AO255" i="1"/>
  <c r="AP255" i="1" s="1"/>
  <c r="AL272" i="1"/>
  <c r="AJ272" i="1"/>
  <c r="AN272" i="1"/>
  <c r="AL287" i="1"/>
  <c r="AJ287" i="1"/>
  <c r="AN287" i="1"/>
  <c r="AL311" i="1"/>
  <c r="AJ311" i="1"/>
  <c r="AN154" i="1"/>
  <c r="AO154" i="1" s="1"/>
  <c r="AP154" i="1" s="1"/>
  <c r="AK156" i="1"/>
  <c r="AM159" i="1"/>
  <c r="AO159" i="1" s="1"/>
  <c r="AP159" i="1" s="1"/>
  <c r="AL160" i="1"/>
  <c r="AM160" i="1" s="1"/>
  <c r="AO162" i="1"/>
  <c r="AP162" i="1" s="1"/>
  <c r="AN170" i="1"/>
  <c r="AL170" i="1"/>
  <c r="AM170" i="1" s="1"/>
  <c r="AO171" i="1"/>
  <c r="AP171" i="1" s="1"/>
  <c r="AN179" i="1"/>
  <c r="AL179" i="1"/>
  <c r="AO180" i="1"/>
  <c r="AP180" i="1" s="1"/>
  <c r="AN188" i="1"/>
  <c r="AL188" i="1"/>
  <c r="AM188" i="1" s="1"/>
  <c r="AO189" i="1"/>
  <c r="AP189" i="1" s="1"/>
  <c r="AL211" i="1"/>
  <c r="AN211" i="1"/>
  <c r="AN215" i="1"/>
  <c r="AL215" i="1"/>
  <c r="AM215" i="1" s="1"/>
  <c r="AL238" i="1"/>
  <c r="AM238" i="1" s="1"/>
  <c r="AN238" i="1"/>
  <c r="AO245" i="1"/>
  <c r="AP245" i="1" s="1"/>
  <c r="AM260" i="1"/>
  <c r="AO260" i="1" s="1"/>
  <c r="AP260" i="1" s="1"/>
  <c r="AK260" i="1"/>
  <c r="AN280" i="1"/>
  <c r="AL280" i="1"/>
  <c r="AJ280" i="1"/>
  <c r="AJ295" i="1"/>
  <c r="AN295" i="1"/>
  <c r="AL295" i="1"/>
  <c r="AN311" i="1"/>
  <c r="AL343" i="1"/>
  <c r="AN343" i="1"/>
  <c r="AJ343" i="1"/>
  <c r="AL352" i="1"/>
  <c r="AN352" i="1"/>
  <c r="AJ352" i="1"/>
  <c r="AM245" i="1"/>
  <c r="AN258" i="1"/>
  <c r="AO258" i="1" s="1"/>
  <c r="AP258" i="1" s="1"/>
  <c r="AM263" i="1"/>
  <c r="AO263" i="1" s="1"/>
  <c r="AP263" i="1" s="1"/>
  <c r="AO266" i="1"/>
  <c r="AP266" i="1" s="1"/>
  <c r="AL290" i="1"/>
  <c r="AJ290" i="1"/>
  <c r="AL299" i="1"/>
  <c r="AJ299" i="1"/>
  <c r="AN323" i="1"/>
  <c r="AL323" i="1"/>
  <c r="AJ323" i="1"/>
  <c r="AK361" i="1"/>
  <c r="AL384" i="1"/>
  <c r="AN384" i="1"/>
  <c r="AJ384" i="1"/>
  <c r="AN201" i="1"/>
  <c r="AM203" i="1"/>
  <c r="AO203" i="1" s="1"/>
  <c r="AP203" i="1" s="1"/>
  <c r="AN210" i="1"/>
  <c r="AO210" i="1" s="1"/>
  <c r="AP210" i="1" s="1"/>
  <c r="AM212" i="1"/>
  <c r="AO212" i="1" s="1"/>
  <c r="AP212" i="1" s="1"/>
  <c r="AN219" i="1"/>
  <c r="AO219" i="1" s="1"/>
  <c r="AP219" i="1" s="1"/>
  <c r="AM221" i="1"/>
  <c r="AO221" i="1" s="1"/>
  <c r="AP221" i="1" s="1"/>
  <c r="AN228" i="1"/>
  <c r="AM230" i="1"/>
  <c r="AO230" i="1" s="1"/>
  <c r="AP230" i="1" s="1"/>
  <c r="AN237" i="1"/>
  <c r="AO237" i="1" s="1"/>
  <c r="AP237" i="1" s="1"/>
  <c r="AM239" i="1"/>
  <c r="AO239" i="1" s="1"/>
  <c r="AP239" i="1" s="1"/>
  <c r="AM248" i="1"/>
  <c r="AM266" i="1"/>
  <c r="AM270" i="1"/>
  <c r="AK270" i="1"/>
  <c r="AM271" i="1"/>
  <c r="AO271" i="1" s="1"/>
  <c r="AP271" i="1" s="1"/>
  <c r="AM273" i="1"/>
  <c r="AO273" i="1" s="1"/>
  <c r="AP273" i="1" s="1"/>
  <c r="AL279" i="1"/>
  <c r="AN279" i="1"/>
  <c r="AN285" i="1"/>
  <c r="AL285" i="1"/>
  <c r="AM285" i="1" s="1"/>
  <c r="AJ289" i="1"/>
  <c r="AN289" i="1"/>
  <c r="AN294" i="1"/>
  <c r="AL294" i="1"/>
  <c r="AJ298" i="1"/>
  <c r="AN298" i="1"/>
  <c r="AK309" i="1"/>
  <c r="AL314" i="1"/>
  <c r="AJ314" i="1"/>
  <c r="AK315" i="1"/>
  <c r="AK341" i="1"/>
  <c r="AO341" i="1" s="1"/>
  <c r="AP341" i="1" s="1"/>
  <c r="AM251" i="1"/>
  <c r="AO251" i="1" s="1"/>
  <c r="AP251" i="1" s="1"/>
  <c r="AM253" i="1"/>
  <c r="AK253" i="1"/>
  <c r="AO253" i="1" s="1"/>
  <c r="AP253" i="1" s="1"/>
  <c r="AM269" i="1"/>
  <c r="AO269" i="1" s="1"/>
  <c r="AP269" i="1" s="1"/>
  <c r="AM279" i="1"/>
  <c r="AL284" i="1"/>
  <c r="AJ284" i="1"/>
  <c r="AL293" i="1"/>
  <c r="AJ293" i="1"/>
  <c r="AM294" i="1"/>
  <c r="AL302" i="1"/>
  <c r="AJ302" i="1"/>
  <c r="AL320" i="1"/>
  <c r="AJ320" i="1"/>
  <c r="AN338" i="1"/>
  <c r="AL338" i="1"/>
  <c r="AJ338" i="1"/>
  <c r="AK346" i="1"/>
  <c r="AM346" i="1"/>
  <c r="AN379" i="1"/>
  <c r="AL379" i="1"/>
  <c r="AJ379" i="1"/>
  <c r="AM200" i="1"/>
  <c r="AO200" i="1" s="1"/>
  <c r="AP200" i="1" s="1"/>
  <c r="AM209" i="1"/>
  <c r="AM218" i="1"/>
  <c r="AM227" i="1"/>
  <c r="AO227" i="1" s="1"/>
  <c r="AP227" i="1" s="1"/>
  <c r="AM236" i="1"/>
  <c r="AO236" i="1" s="1"/>
  <c r="AP236" i="1" s="1"/>
  <c r="AM254" i="1"/>
  <c r="AO254" i="1" s="1"/>
  <c r="AP254" i="1" s="1"/>
  <c r="AM256" i="1"/>
  <c r="AK256" i="1"/>
  <c r="AO256" i="1" s="1"/>
  <c r="AP256" i="1" s="1"/>
  <c r="AO257" i="1"/>
  <c r="AP257" i="1" s="1"/>
  <c r="AJ281" i="1"/>
  <c r="AL281" i="1"/>
  <c r="AM283" i="1"/>
  <c r="AO283" i="1" s="1"/>
  <c r="AP283" i="1" s="1"/>
  <c r="AN288" i="1"/>
  <c r="AO288" i="1" s="1"/>
  <c r="AP288" i="1" s="1"/>
  <c r="AL288" i="1"/>
  <c r="AJ292" i="1"/>
  <c r="AN292" i="1"/>
  <c r="AN297" i="1"/>
  <c r="AL297" i="1"/>
  <c r="AM297" i="1" s="1"/>
  <c r="AJ301" i="1"/>
  <c r="AN301" i="1"/>
  <c r="AM318" i="1"/>
  <c r="AO277" i="1"/>
  <c r="AP277" i="1" s="1"/>
  <c r="AL328" i="1"/>
  <c r="AJ328" i="1"/>
  <c r="AM329" i="1"/>
  <c r="AO329" i="1" s="1"/>
  <c r="AP329" i="1" s="1"/>
  <c r="AO333" i="1"/>
  <c r="AP333" i="1" s="1"/>
  <c r="AJ351" i="1"/>
  <c r="AN351" i="1"/>
  <c r="AL351" i="1"/>
  <c r="AK373" i="1"/>
  <c r="AN388" i="1"/>
  <c r="AO388" i="1" s="1"/>
  <c r="AP388" i="1" s="1"/>
  <c r="AL388" i="1"/>
  <c r="AN334" i="1"/>
  <c r="AL334" i="1"/>
  <c r="AJ356" i="1"/>
  <c r="AN356" i="1"/>
  <c r="AL356" i="1"/>
  <c r="AM388" i="1"/>
  <c r="AK388" i="1"/>
  <c r="AJ432" i="1"/>
  <c r="AL432" i="1"/>
  <c r="AK442" i="1"/>
  <c r="AM442" i="1"/>
  <c r="AO324" i="1"/>
  <c r="AP324" i="1" s="1"/>
  <c r="AO331" i="1"/>
  <c r="AP331" i="1" s="1"/>
  <c r="AN332" i="1"/>
  <c r="AL332" i="1"/>
  <c r="AJ332" i="1"/>
  <c r="AK334" i="1"/>
  <c r="AM334" i="1"/>
  <c r="AJ342" i="1"/>
  <c r="AN342" i="1"/>
  <c r="AL342" i="1"/>
  <c r="AJ359" i="1"/>
  <c r="AN359" i="1"/>
  <c r="AL359" i="1"/>
  <c r="AL366" i="1"/>
  <c r="AJ366" i="1"/>
  <c r="AN366" i="1"/>
  <c r="AL372" i="1"/>
  <c r="AJ372" i="1"/>
  <c r="AN372" i="1"/>
  <c r="AL402" i="1"/>
  <c r="AN402" i="1"/>
  <c r="AJ402" i="1"/>
  <c r="AN303" i="1"/>
  <c r="AL303" i="1"/>
  <c r="AM303" i="1" s="1"/>
  <c r="AJ304" i="1"/>
  <c r="AN304" i="1"/>
  <c r="AL305" i="1"/>
  <c r="AJ305" i="1"/>
  <c r="AN306" i="1"/>
  <c r="AL306" i="1"/>
  <c r="AM306" i="1" s="1"/>
  <c r="AJ307" i="1"/>
  <c r="AN307" i="1"/>
  <c r="AL308" i="1"/>
  <c r="AJ308" i="1"/>
  <c r="AO310" i="1"/>
  <c r="AP310" i="1" s="1"/>
  <c r="AO313" i="1"/>
  <c r="AP313" i="1" s="1"/>
  <c r="AO316" i="1"/>
  <c r="AP316" i="1" s="1"/>
  <c r="AO318" i="1"/>
  <c r="AP318" i="1" s="1"/>
  <c r="AN325" i="1"/>
  <c r="AL325" i="1"/>
  <c r="AL330" i="1"/>
  <c r="AJ330" i="1"/>
  <c r="AN347" i="1"/>
  <c r="AL347" i="1"/>
  <c r="AJ347" i="1"/>
  <c r="AM350" i="1"/>
  <c r="AO350" i="1" s="1"/>
  <c r="AP350" i="1" s="1"/>
  <c r="AM397" i="1"/>
  <c r="AK424" i="1"/>
  <c r="AM424" i="1"/>
  <c r="AL309" i="1"/>
  <c r="AM309" i="1" s="1"/>
  <c r="AO309" i="1" s="1"/>
  <c r="AP309" i="1" s="1"/>
  <c r="AL312" i="1"/>
  <c r="AM312" i="1" s="1"/>
  <c r="AO312" i="1" s="1"/>
  <c r="AP312" i="1" s="1"/>
  <c r="AL315" i="1"/>
  <c r="AM315" i="1" s="1"/>
  <c r="AO315" i="1" s="1"/>
  <c r="AP315" i="1" s="1"/>
  <c r="AL318" i="1"/>
  <c r="AL321" i="1"/>
  <c r="AM321" i="1" s="1"/>
  <c r="AO321" i="1" s="1"/>
  <c r="AP321" i="1" s="1"/>
  <c r="AL327" i="1"/>
  <c r="AM327" i="1" s="1"/>
  <c r="AO327" i="1" s="1"/>
  <c r="AP327" i="1" s="1"/>
  <c r="AL329" i="1"/>
  <c r="AN336" i="1"/>
  <c r="AO336" i="1" s="1"/>
  <c r="AP336" i="1" s="1"/>
  <c r="AN337" i="1"/>
  <c r="AO337" i="1" s="1"/>
  <c r="AP337" i="1" s="1"/>
  <c r="AL341" i="1"/>
  <c r="AM341" i="1" s="1"/>
  <c r="AN345" i="1"/>
  <c r="AO345" i="1" s="1"/>
  <c r="AP345" i="1" s="1"/>
  <c r="AN346" i="1"/>
  <c r="AO346" i="1" s="1"/>
  <c r="AP346" i="1" s="1"/>
  <c r="AL350" i="1"/>
  <c r="AN354" i="1"/>
  <c r="AO354" i="1" s="1"/>
  <c r="AP354" i="1" s="1"/>
  <c r="AN376" i="1"/>
  <c r="AL376" i="1"/>
  <c r="AJ376" i="1"/>
  <c r="AM383" i="1"/>
  <c r="AL399" i="1"/>
  <c r="AN399" i="1"/>
  <c r="AM404" i="1"/>
  <c r="AK404" i="1"/>
  <c r="AO404" i="1" s="1"/>
  <c r="AP404" i="1" s="1"/>
  <c r="AL421" i="1"/>
  <c r="AN421" i="1"/>
  <c r="AJ421" i="1"/>
  <c r="AL439" i="1"/>
  <c r="AN439" i="1"/>
  <c r="AJ439" i="1"/>
  <c r="AJ450" i="1"/>
  <c r="AL450" i="1"/>
  <c r="AN450" i="1"/>
  <c r="AO450" i="1" s="1"/>
  <c r="AP450" i="1" s="1"/>
  <c r="AN364" i="1"/>
  <c r="AL364" i="1"/>
  <c r="AM365" i="1"/>
  <c r="AN370" i="1"/>
  <c r="AO370" i="1" s="1"/>
  <c r="AP370" i="1" s="1"/>
  <c r="AL370" i="1"/>
  <c r="AM371" i="1"/>
  <c r="AJ380" i="1"/>
  <c r="AN380" i="1"/>
  <c r="AL380" i="1"/>
  <c r="AJ389" i="1"/>
  <c r="AN389" i="1"/>
  <c r="AL389" i="1"/>
  <c r="AK396" i="1"/>
  <c r="AO396" i="1" s="1"/>
  <c r="AP396" i="1" s="1"/>
  <c r="AJ399" i="1"/>
  <c r="AM326" i="1"/>
  <c r="AO326" i="1" s="1"/>
  <c r="AP326" i="1" s="1"/>
  <c r="AM335" i="1"/>
  <c r="AO335" i="1" s="1"/>
  <c r="AP335" i="1" s="1"/>
  <c r="AM344" i="1"/>
  <c r="AO344" i="1" s="1"/>
  <c r="AP344" i="1" s="1"/>
  <c r="AM353" i="1"/>
  <c r="AO353" i="1" s="1"/>
  <c r="AP353" i="1" s="1"/>
  <c r="AL363" i="1"/>
  <c r="AJ363" i="1"/>
  <c r="AM364" i="1"/>
  <c r="AK364" i="1"/>
  <c r="AL369" i="1"/>
  <c r="AJ369" i="1"/>
  <c r="AM370" i="1"/>
  <c r="AK370" i="1"/>
  <c r="AJ374" i="1"/>
  <c r="AL374" i="1"/>
  <c r="AK398" i="1"/>
  <c r="AO398" i="1" s="1"/>
  <c r="AP398" i="1" s="1"/>
  <c r="AM398" i="1"/>
  <c r="AN419" i="1"/>
  <c r="AL419" i="1"/>
  <c r="AJ419" i="1"/>
  <c r="AK427" i="1"/>
  <c r="AJ429" i="1"/>
  <c r="AL429" i="1"/>
  <c r="AN429" i="1"/>
  <c r="AN437" i="1"/>
  <c r="AO437" i="1" s="1"/>
  <c r="AP437" i="1" s="1"/>
  <c r="AL437" i="1"/>
  <c r="AJ437" i="1"/>
  <c r="AK445" i="1"/>
  <c r="AM445" i="1"/>
  <c r="AJ447" i="1"/>
  <c r="AL447" i="1"/>
  <c r="AN447" i="1"/>
  <c r="AO447" i="1" s="1"/>
  <c r="AP447" i="1" s="1"/>
  <c r="AN355" i="1"/>
  <c r="AO355" i="1" s="1"/>
  <c r="AP355" i="1" s="1"/>
  <c r="AL355" i="1"/>
  <c r="AM355" i="1" s="1"/>
  <c r="AL357" i="1"/>
  <c r="AJ357" i="1"/>
  <c r="AN358" i="1"/>
  <c r="AL358" i="1"/>
  <c r="AM358" i="1" s="1"/>
  <c r="AL360" i="1"/>
  <c r="AJ360" i="1"/>
  <c r="AN361" i="1"/>
  <c r="AL361" i="1"/>
  <c r="AM361" i="1" s="1"/>
  <c r="AL381" i="1"/>
  <c r="AN381" i="1"/>
  <c r="AJ381" i="1"/>
  <c r="AL390" i="1"/>
  <c r="AN390" i="1"/>
  <c r="AJ390" i="1"/>
  <c r="AN401" i="1"/>
  <c r="AL401" i="1"/>
  <c r="AJ401" i="1"/>
  <c r="AL411" i="1"/>
  <c r="AN411" i="1"/>
  <c r="AJ411" i="1"/>
  <c r="AN422" i="1"/>
  <c r="AL422" i="1"/>
  <c r="AJ422" i="1"/>
  <c r="AL424" i="1"/>
  <c r="AN424" i="1"/>
  <c r="AO424" i="1" s="1"/>
  <c r="AP424" i="1" s="1"/>
  <c r="AN440" i="1"/>
  <c r="AL440" i="1"/>
  <c r="AJ440" i="1"/>
  <c r="AL373" i="1"/>
  <c r="AM373" i="1" s="1"/>
  <c r="AN375" i="1"/>
  <c r="AL396" i="1"/>
  <c r="AM396" i="1" s="1"/>
  <c r="AN397" i="1"/>
  <c r="AO397" i="1" s="1"/>
  <c r="AP397" i="1" s="1"/>
  <c r="AM408" i="1"/>
  <c r="AN416" i="1"/>
  <c r="AL416" i="1"/>
  <c r="AJ416" i="1"/>
  <c r="AL418" i="1"/>
  <c r="AN418" i="1"/>
  <c r="AJ426" i="1"/>
  <c r="AL426" i="1"/>
  <c r="AN434" i="1"/>
  <c r="AL434" i="1"/>
  <c r="AJ434" i="1"/>
  <c r="AL436" i="1"/>
  <c r="AM436" i="1" s="1"/>
  <c r="AN436" i="1"/>
  <c r="AJ444" i="1"/>
  <c r="AL444" i="1"/>
  <c r="AN362" i="1"/>
  <c r="AO362" i="1" s="1"/>
  <c r="AP362" i="1" s="1"/>
  <c r="AN365" i="1"/>
  <c r="AN368" i="1"/>
  <c r="AO368" i="1" s="1"/>
  <c r="AP368" i="1" s="1"/>
  <c r="AN371" i="1"/>
  <c r="AO371" i="1" s="1"/>
  <c r="AP371" i="1" s="1"/>
  <c r="AN383" i="1"/>
  <c r="AM385" i="1"/>
  <c r="AO385" i="1" s="1"/>
  <c r="AP385" i="1" s="1"/>
  <c r="AM393" i="1"/>
  <c r="AO393" i="1" s="1"/>
  <c r="AP393" i="1" s="1"/>
  <c r="AO406" i="1"/>
  <c r="AP406" i="1" s="1"/>
  <c r="AL407" i="1"/>
  <c r="AJ407" i="1"/>
  <c r="AM410" i="1"/>
  <c r="AO410" i="1" s="1"/>
  <c r="AP410" i="1" s="1"/>
  <c r="AK410" i="1"/>
  <c r="AK415" i="1"/>
  <c r="AM415" i="1"/>
  <c r="AO415" i="1" s="1"/>
  <c r="AP415" i="1" s="1"/>
  <c r="AK418" i="1"/>
  <c r="AM418" i="1"/>
  <c r="AJ423" i="1"/>
  <c r="AL423" i="1"/>
  <c r="AN431" i="1"/>
  <c r="AL431" i="1"/>
  <c r="AJ431" i="1"/>
  <c r="AL433" i="1"/>
  <c r="AM433" i="1" s="1"/>
  <c r="AN433" i="1"/>
  <c r="AK436" i="1"/>
  <c r="AJ441" i="1"/>
  <c r="AL441" i="1"/>
  <c r="AK392" i="1"/>
  <c r="AO392" i="1" s="1"/>
  <c r="AP392" i="1" s="1"/>
  <c r="AM392" i="1"/>
  <c r="AM394" i="1"/>
  <c r="AL395" i="1"/>
  <c r="AJ395" i="1"/>
  <c r="AO400" i="1"/>
  <c r="AP400" i="1" s="1"/>
  <c r="AK406" i="1"/>
  <c r="AM406" i="1"/>
  <c r="AN414" i="1"/>
  <c r="AO414" i="1" s="1"/>
  <c r="AP414" i="1" s="1"/>
  <c r="AJ414" i="1"/>
  <c r="AJ420" i="1"/>
  <c r="AL420" i="1"/>
  <c r="AN428" i="1"/>
  <c r="AL428" i="1"/>
  <c r="AJ428" i="1"/>
  <c r="AL430" i="1"/>
  <c r="AN430" i="1"/>
  <c r="AK433" i="1"/>
  <c r="AJ438" i="1"/>
  <c r="AL438" i="1"/>
  <c r="AN446" i="1"/>
  <c r="AL446" i="1"/>
  <c r="AJ446" i="1"/>
  <c r="AN449" i="1"/>
  <c r="AL449" i="1"/>
  <c r="AJ449" i="1"/>
  <c r="AJ375" i="1"/>
  <c r="AJ378" i="1"/>
  <c r="AJ382" i="1"/>
  <c r="AJ387" i="1"/>
  <c r="AK394" i="1"/>
  <c r="AO394" i="1" s="1"/>
  <c r="AP394" i="1" s="1"/>
  <c r="AL403" i="1"/>
  <c r="AJ403" i="1"/>
  <c r="AJ405" i="1"/>
  <c r="AO408" i="1"/>
  <c r="AP408" i="1" s="1"/>
  <c r="AL412" i="1"/>
  <c r="AJ412" i="1"/>
  <c r="AN412" i="1"/>
  <c r="AM413" i="1"/>
  <c r="AK413" i="1"/>
  <c r="AO413" i="1" s="1"/>
  <c r="AP413" i="1" s="1"/>
  <c r="AJ417" i="1"/>
  <c r="AL417" i="1"/>
  <c r="AN420" i="1"/>
  <c r="AN425" i="1"/>
  <c r="AL425" i="1"/>
  <c r="AJ425" i="1"/>
  <c r="AL427" i="1"/>
  <c r="AM427" i="1" s="1"/>
  <c r="AN427" i="1"/>
  <c r="AJ430" i="1"/>
  <c r="AJ435" i="1"/>
  <c r="AL435" i="1"/>
  <c r="AN438" i="1"/>
  <c r="AN443" i="1"/>
  <c r="AL443" i="1"/>
  <c r="AJ443" i="1"/>
  <c r="AK448" i="1"/>
  <c r="AO448" i="1" s="1"/>
  <c r="AP448" i="1" s="1"/>
  <c r="AM448" i="1"/>
  <c r="AL451" i="1"/>
  <c r="AN451" i="1"/>
  <c r="AM451" i="1"/>
  <c r="AN442" i="1"/>
  <c r="AN445" i="1"/>
  <c r="AO445" i="1" s="1"/>
  <c r="AP445" i="1" s="1"/>
  <c r="AJ453" i="1"/>
  <c r="AN453" i="1"/>
  <c r="AL453" i="1"/>
  <c r="AJ452" i="1"/>
  <c r="AK378" i="1" l="1"/>
  <c r="AM378" i="1"/>
  <c r="AM447" i="1"/>
  <c r="AK447" i="1"/>
  <c r="AM450" i="1"/>
  <c r="AK450" i="1"/>
  <c r="AM323" i="1"/>
  <c r="AK323" i="1"/>
  <c r="AO188" i="1"/>
  <c r="AP188" i="1" s="1"/>
  <c r="AK193" i="1"/>
  <c r="AM193" i="1"/>
  <c r="AM191" i="1"/>
  <c r="AO191" i="1" s="1"/>
  <c r="AP191" i="1" s="1"/>
  <c r="AK191" i="1"/>
  <c r="AK187" i="1"/>
  <c r="AM187" i="1"/>
  <c r="AK139" i="1"/>
  <c r="AM139" i="1"/>
  <c r="AK117" i="1"/>
  <c r="AO117" i="1" s="1"/>
  <c r="AP117" i="1" s="1"/>
  <c r="AM117" i="1"/>
  <c r="AM98" i="1"/>
  <c r="AK98" i="1"/>
  <c r="AM56" i="1"/>
  <c r="AK56" i="1"/>
  <c r="AO56" i="1" s="1"/>
  <c r="AP56" i="1" s="1"/>
  <c r="AM143" i="1"/>
  <c r="AO143" i="1" s="1"/>
  <c r="AP143" i="1" s="1"/>
  <c r="AK143" i="1"/>
  <c r="AM375" i="1"/>
  <c r="AK375" i="1"/>
  <c r="AM407" i="1"/>
  <c r="AK407" i="1"/>
  <c r="AO407" i="1" s="1"/>
  <c r="AP407" i="1" s="1"/>
  <c r="AM372" i="1"/>
  <c r="AK372" i="1"/>
  <c r="AM379" i="1"/>
  <c r="AK379" i="1"/>
  <c r="AK343" i="1"/>
  <c r="AO343" i="1" s="1"/>
  <c r="AP343" i="1" s="1"/>
  <c r="AM343" i="1"/>
  <c r="AM147" i="1"/>
  <c r="AK147" i="1"/>
  <c r="AO147" i="1" s="1"/>
  <c r="AP147" i="1" s="1"/>
  <c r="AM207" i="1"/>
  <c r="AK207" i="1"/>
  <c r="AO207" i="1" s="1"/>
  <c r="AP207" i="1" s="1"/>
  <c r="AM137" i="1"/>
  <c r="AK137" i="1"/>
  <c r="AO137" i="1" s="1"/>
  <c r="AP137" i="1" s="1"/>
  <c r="AM70" i="1"/>
  <c r="AK70" i="1"/>
  <c r="AO70" i="1" s="1"/>
  <c r="AP70" i="1" s="1"/>
  <c r="AK157" i="1"/>
  <c r="AO157" i="1" s="1"/>
  <c r="AP157" i="1" s="1"/>
  <c r="AM157" i="1"/>
  <c r="AM121" i="1"/>
  <c r="AK121" i="1"/>
  <c r="AO105" i="1"/>
  <c r="AP105" i="1" s="1"/>
  <c r="AM443" i="1"/>
  <c r="AO443" i="1" s="1"/>
  <c r="AP443" i="1" s="1"/>
  <c r="AK443" i="1"/>
  <c r="AK430" i="1"/>
  <c r="AM430" i="1"/>
  <c r="AK412" i="1"/>
  <c r="AO412" i="1" s="1"/>
  <c r="AP412" i="1" s="1"/>
  <c r="AM412" i="1"/>
  <c r="AM449" i="1"/>
  <c r="AK449" i="1"/>
  <c r="AM428" i="1"/>
  <c r="AK428" i="1"/>
  <c r="AM414" i="1"/>
  <c r="AK414" i="1"/>
  <c r="AK395" i="1"/>
  <c r="AM395" i="1"/>
  <c r="AM431" i="1"/>
  <c r="AK431" i="1"/>
  <c r="AO436" i="1"/>
  <c r="AP436" i="1" s="1"/>
  <c r="AM426" i="1"/>
  <c r="AK426" i="1"/>
  <c r="AM422" i="1"/>
  <c r="AK422" i="1"/>
  <c r="AM360" i="1"/>
  <c r="AK360" i="1"/>
  <c r="AO360" i="1" s="1"/>
  <c r="AP360" i="1" s="1"/>
  <c r="AO419" i="1"/>
  <c r="AP419" i="1" s="1"/>
  <c r="AM380" i="1"/>
  <c r="AK380" i="1"/>
  <c r="AK308" i="1"/>
  <c r="AM308" i="1"/>
  <c r="AK305" i="1"/>
  <c r="AO305" i="1" s="1"/>
  <c r="AP305" i="1" s="1"/>
  <c r="AM305" i="1"/>
  <c r="AM342" i="1"/>
  <c r="AK342" i="1"/>
  <c r="AM356" i="1"/>
  <c r="AK356" i="1"/>
  <c r="AO356" i="1" s="1"/>
  <c r="AP356" i="1" s="1"/>
  <c r="AK328" i="1"/>
  <c r="AO328" i="1" s="1"/>
  <c r="AP328" i="1" s="1"/>
  <c r="AM328" i="1"/>
  <c r="AO297" i="1"/>
  <c r="AP297" i="1" s="1"/>
  <c r="AO270" i="1"/>
  <c r="AP270" i="1" s="1"/>
  <c r="AO323" i="1"/>
  <c r="AP323" i="1" s="1"/>
  <c r="AK290" i="1"/>
  <c r="AO290" i="1" s="1"/>
  <c r="AP290" i="1" s="1"/>
  <c r="AM290" i="1"/>
  <c r="AM280" i="1"/>
  <c r="AK280" i="1"/>
  <c r="AO238" i="1"/>
  <c r="AP238" i="1" s="1"/>
  <c r="AK246" i="1"/>
  <c r="AM246" i="1"/>
  <c r="AK264" i="1"/>
  <c r="AM264" i="1"/>
  <c r="AO264" i="1" s="1"/>
  <c r="AP264" i="1" s="1"/>
  <c r="AM164" i="1"/>
  <c r="AO164" i="1" s="1"/>
  <c r="AP164" i="1" s="1"/>
  <c r="AK164" i="1"/>
  <c r="AO226" i="1"/>
  <c r="AP226" i="1" s="1"/>
  <c r="AO127" i="1"/>
  <c r="AP127" i="1" s="1"/>
  <c r="AM233" i="1"/>
  <c r="AK233" i="1"/>
  <c r="AK202" i="1"/>
  <c r="AM202" i="1"/>
  <c r="AO202" i="1" s="1"/>
  <c r="AP202" i="1" s="1"/>
  <c r="AM182" i="1"/>
  <c r="AK182" i="1"/>
  <c r="AM103" i="1"/>
  <c r="AK103" i="1"/>
  <c r="AO103" i="1" s="1"/>
  <c r="AP103" i="1" s="1"/>
  <c r="AM85" i="1"/>
  <c r="AK85" i="1"/>
  <c r="AM67" i="1"/>
  <c r="AK67" i="1"/>
  <c r="AM49" i="1"/>
  <c r="AK49" i="1"/>
  <c r="AO49" i="1" s="1"/>
  <c r="AP49" i="1" s="1"/>
  <c r="AO250" i="1"/>
  <c r="AP250" i="1" s="1"/>
  <c r="AK199" i="1"/>
  <c r="AM199" i="1"/>
  <c r="AO199" i="1" s="1"/>
  <c r="AP199" i="1" s="1"/>
  <c r="AM114" i="1"/>
  <c r="AK114" i="1"/>
  <c r="AO114" i="1" s="1"/>
  <c r="AP114" i="1" s="1"/>
  <c r="AK178" i="1"/>
  <c r="AO178" i="1" s="1"/>
  <c r="AP178" i="1" s="1"/>
  <c r="AM178" i="1"/>
  <c r="AO121" i="1"/>
  <c r="AP121" i="1" s="1"/>
  <c r="AM101" i="1"/>
  <c r="AK101" i="1"/>
  <c r="AO101" i="1" s="1"/>
  <c r="AP101" i="1" s="1"/>
  <c r="AM105" i="1"/>
  <c r="AK105" i="1"/>
  <c r="AM95" i="1"/>
  <c r="AK95" i="1"/>
  <c r="AO34" i="1"/>
  <c r="AP34" i="1" s="1"/>
  <c r="AM44" i="1"/>
  <c r="AO44" i="1" s="1"/>
  <c r="AP44" i="1" s="1"/>
  <c r="AK44" i="1"/>
  <c r="AK106" i="1"/>
  <c r="AM106" i="1"/>
  <c r="AM23" i="1"/>
  <c r="AK23" i="1"/>
  <c r="AO23" i="1" s="1"/>
  <c r="AP23" i="1" s="1"/>
  <c r="AK403" i="1"/>
  <c r="AM403" i="1"/>
  <c r="AO433" i="1"/>
  <c r="AP433" i="1" s="1"/>
  <c r="AM390" i="1"/>
  <c r="AO390" i="1" s="1"/>
  <c r="AP390" i="1" s="1"/>
  <c r="AK390" i="1"/>
  <c r="AM419" i="1"/>
  <c r="AK419" i="1"/>
  <c r="AO372" i="1"/>
  <c r="AP372" i="1" s="1"/>
  <c r="AO215" i="1"/>
  <c r="AP215" i="1" s="1"/>
  <c r="AM225" i="1"/>
  <c r="AK225" i="1"/>
  <c r="AK235" i="1"/>
  <c r="AM235" i="1"/>
  <c r="AM149" i="1"/>
  <c r="AK149" i="1"/>
  <c r="AO149" i="1" s="1"/>
  <c r="AP149" i="1" s="1"/>
  <c r="AM132" i="1"/>
  <c r="AK132" i="1"/>
  <c r="AK130" i="1"/>
  <c r="AM130" i="1"/>
  <c r="AM55" i="1"/>
  <c r="AK55" i="1"/>
  <c r="AO55" i="1" s="1"/>
  <c r="AP55" i="1" s="1"/>
  <c r="AM29" i="1"/>
  <c r="AK29" i="1"/>
  <c r="AO29" i="1" s="1"/>
  <c r="AP29" i="1" s="1"/>
  <c r="AK16" i="1"/>
  <c r="AO16" i="1" s="1"/>
  <c r="AP16" i="1" s="1"/>
  <c r="AM16" i="1"/>
  <c r="AM17" i="1"/>
  <c r="AK17" i="1"/>
  <c r="AO442" i="1"/>
  <c r="AP442" i="1" s="1"/>
  <c r="AO425" i="1"/>
  <c r="AP425" i="1" s="1"/>
  <c r="AO375" i="1"/>
  <c r="AP375" i="1" s="1"/>
  <c r="AK439" i="1"/>
  <c r="AO439" i="1" s="1"/>
  <c r="AP439" i="1" s="1"/>
  <c r="AM439" i="1"/>
  <c r="AO342" i="1"/>
  <c r="AP342" i="1" s="1"/>
  <c r="AM289" i="1"/>
  <c r="AK289" i="1"/>
  <c r="AO289" i="1" s="1"/>
  <c r="AP289" i="1" s="1"/>
  <c r="AM295" i="1"/>
  <c r="AK295" i="1"/>
  <c r="AK163" i="1"/>
  <c r="AM163" i="1"/>
  <c r="AO235" i="1"/>
  <c r="AP235" i="1" s="1"/>
  <c r="AM161" i="1"/>
  <c r="AK161" i="1"/>
  <c r="AO161" i="1" s="1"/>
  <c r="AP161" i="1" s="1"/>
  <c r="AM317" i="1"/>
  <c r="AK317" i="1"/>
  <c r="AO317" i="1" s="1"/>
  <c r="AP317" i="1" s="1"/>
  <c r="AM146" i="1"/>
  <c r="AK146" i="1"/>
  <c r="AO146" i="1" s="1"/>
  <c r="AP146" i="1" s="1"/>
  <c r="AM88" i="1"/>
  <c r="AK88" i="1"/>
  <c r="AO88" i="1" s="1"/>
  <c r="AP88" i="1" s="1"/>
  <c r="AM250" i="1"/>
  <c r="AK250" i="1"/>
  <c r="AM135" i="1"/>
  <c r="AK135" i="1"/>
  <c r="AO135" i="1" s="1"/>
  <c r="AP135" i="1" s="1"/>
  <c r="AM34" i="1"/>
  <c r="AK34" i="1"/>
  <c r="AO106" i="1"/>
  <c r="AP106" i="1" s="1"/>
  <c r="AO427" i="1"/>
  <c r="AP427" i="1" s="1"/>
  <c r="AM438" i="1"/>
  <c r="AK438" i="1"/>
  <c r="AM401" i="1"/>
  <c r="AK401" i="1"/>
  <c r="AO401" i="1" s="1"/>
  <c r="AP401" i="1" s="1"/>
  <c r="AM437" i="1"/>
  <c r="AK437" i="1"/>
  <c r="AM402" i="1"/>
  <c r="AK402" i="1"/>
  <c r="AO402" i="1" s="1"/>
  <c r="AP402" i="1" s="1"/>
  <c r="AM432" i="1"/>
  <c r="AK432" i="1"/>
  <c r="AK281" i="1"/>
  <c r="AM281" i="1"/>
  <c r="AO379" i="1"/>
  <c r="AP379" i="1" s="1"/>
  <c r="AO338" i="1"/>
  <c r="AP338" i="1" s="1"/>
  <c r="AK302" i="1"/>
  <c r="AM302" i="1"/>
  <c r="AM298" i="1"/>
  <c r="AK298" i="1"/>
  <c r="AO298" i="1" s="1"/>
  <c r="AP298" i="1" s="1"/>
  <c r="AO285" i="1"/>
  <c r="AP285" i="1" s="1"/>
  <c r="AO179" i="1"/>
  <c r="AP179" i="1" s="1"/>
  <c r="AK217" i="1"/>
  <c r="AM217" i="1"/>
  <c r="AM198" i="1"/>
  <c r="AK198" i="1"/>
  <c r="AO198" i="1" s="1"/>
  <c r="AP198" i="1" s="1"/>
  <c r="AK172" i="1"/>
  <c r="AO172" i="1" s="1"/>
  <c r="AP172" i="1" s="1"/>
  <c r="AM172" i="1"/>
  <c r="AM291" i="1"/>
  <c r="AK291" i="1"/>
  <c r="AO261" i="1"/>
  <c r="AP261" i="1" s="1"/>
  <c r="AK166" i="1"/>
  <c r="AM166" i="1"/>
  <c r="AO185" i="1"/>
  <c r="AP185" i="1" s="1"/>
  <c r="AO167" i="1"/>
  <c r="AP167" i="1" s="1"/>
  <c r="AM206" i="1"/>
  <c r="AK206" i="1"/>
  <c r="AK133" i="1"/>
  <c r="AM133" i="1"/>
  <c r="AM158" i="1"/>
  <c r="AK158" i="1"/>
  <c r="AM138" i="1"/>
  <c r="AK138" i="1"/>
  <c r="AO138" i="1" s="1"/>
  <c r="AP138" i="1" s="1"/>
  <c r="AM141" i="1"/>
  <c r="AK141" i="1"/>
  <c r="AO141" i="1" s="1"/>
  <c r="AP141" i="1" s="1"/>
  <c r="AM300" i="1"/>
  <c r="AK300" i="1"/>
  <c r="AM152" i="1"/>
  <c r="AK152" i="1"/>
  <c r="AO152" i="1" s="1"/>
  <c r="AP152" i="1" s="1"/>
  <c r="AM100" i="1"/>
  <c r="AK100" i="1"/>
  <c r="AM82" i="1"/>
  <c r="AK82" i="1"/>
  <c r="AM64" i="1"/>
  <c r="AK64" i="1"/>
  <c r="AO64" i="1" s="1"/>
  <c r="AP64" i="1" s="1"/>
  <c r="AM46" i="1"/>
  <c r="AK46" i="1"/>
  <c r="AM86" i="1"/>
  <c r="AK86" i="1"/>
  <c r="AO86" i="1" s="1"/>
  <c r="AP86" i="1" s="1"/>
  <c r="AK19" i="1"/>
  <c r="AM19" i="1"/>
  <c r="AO98" i="1"/>
  <c r="AP98" i="1" s="1"/>
  <c r="AM83" i="1"/>
  <c r="AK83" i="1"/>
  <c r="AM31" i="1"/>
  <c r="AO31" i="1" s="1"/>
  <c r="AP31" i="1" s="1"/>
  <c r="AK31" i="1"/>
  <c r="AM11" i="1"/>
  <c r="AK11" i="1"/>
  <c r="AJ1" i="1"/>
  <c r="AK136" i="1"/>
  <c r="AO136" i="1" s="1"/>
  <c r="AP136" i="1" s="1"/>
  <c r="AM136" i="1"/>
  <c r="AM80" i="1"/>
  <c r="AK80" i="1"/>
  <c r="AK25" i="1"/>
  <c r="AM25" i="1"/>
  <c r="AM77" i="1"/>
  <c r="AK77" i="1"/>
  <c r="AM262" i="1"/>
  <c r="AK262" i="1"/>
  <c r="AO243" i="1"/>
  <c r="AP243" i="1" s="1"/>
  <c r="AO124" i="1"/>
  <c r="AP124" i="1" s="1"/>
  <c r="AM89" i="1"/>
  <c r="AO89" i="1" s="1"/>
  <c r="AP89" i="1" s="1"/>
  <c r="AK89" i="1"/>
  <c r="AK369" i="1"/>
  <c r="AM369" i="1"/>
  <c r="AK299" i="1"/>
  <c r="AO299" i="1" s="1"/>
  <c r="AP299" i="1" s="1"/>
  <c r="AM299" i="1"/>
  <c r="AO295" i="1"/>
  <c r="AP295" i="1" s="1"/>
  <c r="AO170" i="1"/>
  <c r="AP170" i="1" s="1"/>
  <c r="AM268" i="1"/>
  <c r="AK268" i="1"/>
  <c r="AO268" i="1" s="1"/>
  <c r="AP268" i="1" s="1"/>
  <c r="AM286" i="1"/>
  <c r="AK286" i="1"/>
  <c r="AM91" i="1"/>
  <c r="AK91" i="1"/>
  <c r="AO91" i="1" s="1"/>
  <c r="AP91" i="1" s="1"/>
  <c r="AM37" i="1"/>
  <c r="AK37" i="1"/>
  <c r="AO37" i="1" s="1"/>
  <c r="AP37" i="1" s="1"/>
  <c r="AK145" i="1"/>
  <c r="AM145" i="1"/>
  <c r="AO145" i="1" s="1"/>
  <c r="AP145" i="1" s="1"/>
  <c r="AK108" i="1"/>
  <c r="AM108" i="1"/>
  <c r="AO108" i="1" s="1"/>
  <c r="AP108" i="1" s="1"/>
  <c r="AO71" i="1"/>
  <c r="AP71" i="1" s="1"/>
  <c r="AM276" i="1"/>
  <c r="AO276" i="1" s="1"/>
  <c r="AP276" i="1" s="1"/>
  <c r="AK276" i="1"/>
  <c r="AM435" i="1"/>
  <c r="AK435" i="1"/>
  <c r="AO446" i="1"/>
  <c r="AP446" i="1" s="1"/>
  <c r="AO383" i="1"/>
  <c r="AP383" i="1" s="1"/>
  <c r="AO361" i="1"/>
  <c r="AP361" i="1" s="1"/>
  <c r="AO380" i="1"/>
  <c r="AP380" i="1" s="1"/>
  <c r="AM376" i="1"/>
  <c r="AK376" i="1"/>
  <c r="AM330" i="1"/>
  <c r="AK330" i="1"/>
  <c r="AO306" i="1"/>
  <c r="AP306" i="1" s="1"/>
  <c r="AM338" i="1"/>
  <c r="AK338" i="1"/>
  <c r="AO211" i="1"/>
  <c r="AP211" i="1" s="1"/>
  <c r="AK296" i="1"/>
  <c r="AM296" i="1"/>
  <c r="AK226" i="1"/>
  <c r="AM226" i="1"/>
  <c r="AM128" i="1"/>
  <c r="AK128" i="1"/>
  <c r="AM52" i="1"/>
  <c r="AK52" i="1"/>
  <c r="AO52" i="1" s="1"/>
  <c r="AP52" i="1" s="1"/>
  <c r="AM134" i="1"/>
  <c r="AK134" i="1"/>
  <c r="AO134" i="1" s="1"/>
  <c r="AP134" i="1" s="1"/>
  <c r="AK115" i="1"/>
  <c r="AO115" i="1" s="1"/>
  <c r="AP115" i="1" s="1"/>
  <c r="AM115" i="1"/>
  <c r="AM112" i="1"/>
  <c r="AK112" i="1"/>
  <c r="AO112" i="1" s="1"/>
  <c r="AP112" i="1" s="1"/>
  <c r="AO453" i="1"/>
  <c r="AP453" i="1" s="1"/>
  <c r="AO418" i="1"/>
  <c r="AP418" i="1" s="1"/>
  <c r="AM429" i="1"/>
  <c r="AO429" i="1" s="1"/>
  <c r="AP429" i="1" s="1"/>
  <c r="AK429" i="1"/>
  <c r="AO389" i="1"/>
  <c r="AP389" i="1" s="1"/>
  <c r="AO364" i="1"/>
  <c r="AP364" i="1" s="1"/>
  <c r="AO376" i="1"/>
  <c r="AP376" i="1" s="1"/>
  <c r="AM453" i="1"/>
  <c r="AK453" i="1"/>
  <c r="AO451" i="1"/>
  <c r="AP451" i="1" s="1"/>
  <c r="AM417" i="1"/>
  <c r="AK417" i="1"/>
  <c r="AO417" i="1" s="1"/>
  <c r="AP417" i="1" s="1"/>
  <c r="AK387" i="1"/>
  <c r="AM387" i="1"/>
  <c r="AO449" i="1"/>
  <c r="AP449" i="1" s="1"/>
  <c r="AO428" i="1"/>
  <c r="AP428" i="1" s="1"/>
  <c r="AO431" i="1"/>
  <c r="AP431" i="1" s="1"/>
  <c r="AO365" i="1"/>
  <c r="AP365" i="1" s="1"/>
  <c r="AM434" i="1"/>
  <c r="AK434" i="1"/>
  <c r="AO434" i="1" s="1"/>
  <c r="AP434" i="1" s="1"/>
  <c r="AO422" i="1"/>
  <c r="AP422" i="1" s="1"/>
  <c r="AK363" i="1"/>
  <c r="AM363" i="1"/>
  <c r="AM389" i="1"/>
  <c r="AK389" i="1"/>
  <c r="AK421" i="1"/>
  <c r="AM421" i="1"/>
  <c r="AO421" i="1" s="1"/>
  <c r="AP421" i="1" s="1"/>
  <c r="AM347" i="1"/>
  <c r="AK347" i="1"/>
  <c r="AO347" i="1" s="1"/>
  <c r="AP347" i="1" s="1"/>
  <c r="AO366" i="1"/>
  <c r="AP366" i="1" s="1"/>
  <c r="AM359" i="1"/>
  <c r="AK359" i="1"/>
  <c r="AO359" i="1" s="1"/>
  <c r="AP359" i="1" s="1"/>
  <c r="AO334" i="1"/>
  <c r="AP334" i="1" s="1"/>
  <c r="AM292" i="1"/>
  <c r="AK292" i="1"/>
  <c r="AO292" i="1" s="1"/>
  <c r="AP292" i="1" s="1"/>
  <c r="AM320" i="1"/>
  <c r="AK320" i="1"/>
  <c r="AO320" i="1" s="1"/>
  <c r="AP320" i="1" s="1"/>
  <c r="AO279" i="1"/>
  <c r="AP279" i="1" s="1"/>
  <c r="AK352" i="1"/>
  <c r="AM352" i="1"/>
  <c r="AO311" i="1"/>
  <c r="AP311" i="1" s="1"/>
  <c r="AO280" i="1"/>
  <c r="AP280" i="1" s="1"/>
  <c r="AK287" i="1"/>
  <c r="AO287" i="1" s="1"/>
  <c r="AP287" i="1" s="1"/>
  <c r="AM287" i="1"/>
  <c r="AK261" i="1"/>
  <c r="AM261" i="1"/>
  <c r="AM216" i="1"/>
  <c r="AK216" i="1"/>
  <c r="AK175" i="1"/>
  <c r="AO175" i="1" s="1"/>
  <c r="AP175" i="1" s="1"/>
  <c r="AM175" i="1"/>
  <c r="AO197" i="1"/>
  <c r="AP197" i="1" s="1"/>
  <c r="AK142" i="1"/>
  <c r="AM142" i="1"/>
  <c r="AM131" i="1"/>
  <c r="AK131" i="1"/>
  <c r="AO158" i="1"/>
  <c r="AP158" i="1" s="1"/>
  <c r="AK126" i="1"/>
  <c r="AO126" i="1" s="1"/>
  <c r="AP126" i="1" s="1"/>
  <c r="AM126" i="1"/>
  <c r="AO233" i="1"/>
  <c r="AP233" i="1" s="1"/>
  <c r="AM116" i="1"/>
  <c r="AK116" i="1"/>
  <c r="AM97" i="1"/>
  <c r="AK97" i="1"/>
  <c r="AO97" i="1" s="1"/>
  <c r="AP97" i="1" s="1"/>
  <c r="AM79" i="1"/>
  <c r="AK79" i="1"/>
  <c r="AM61" i="1"/>
  <c r="AK61" i="1"/>
  <c r="AM43" i="1"/>
  <c r="AK43" i="1"/>
  <c r="AO43" i="1" s="1"/>
  <c r="AP43" i="1" s="1"/>
  <c r="AM274" i="1"/>
  <c r="AO274" i="1" s="1"/>
  <c r="AP274" i="1" s="1"/>
  <c r="AK274" i="1"/>
  <c r="AM144" i="1"/>
  <c r="AK144" i="1"/>
  <c r="AO83" i="1"/>
  <c r="AP83" i="1" s="1"/>
  <c r="AM68" i="1"/>
  <c r="AK68" i="1"/>
  <c r="AO19" i="1"/>
  <c r="AP19" i="1" s="1"/>
  <c r="AO80" i="1"/>
  <c r="AP80" i="1" s="1"/>
  <c r="AM65" i="1"/>
  <c r="AK65" i="1"/>
  <c r="AO65" i="1" s="1"/>
  <c r="AP65" i="1" s="1"/>
  <c r="AK229" i="1"/>
  <c r="AM229" i="1"/>
  <c r="AO25" i="1"/>
  <c r="AP25" i="1" s="1"/>
  <c r="AM234" i="1"/>
  <c r="AK234" i="1"/>
  <c r="AO234" i="1" s="1"/>
  <c r="AP234" i="1" s="1"/>
  <c r="AM59" i="1"/>
  <c r="AK59" i="1"/>
  <c r="AM32" i="1"/>
  <c r="AK32" i="1"/>
  <c r="AO262" i="1"/>
  <c r="AP262" i="1" s="1"/>
  <c r="AK243" i="1"/>
  <c r="AM243" i="1"/>
  <c r="AM92" i="1"/>
  <c r="AK92" i="1"/>
  <c r="AO92" i="1" s="1"/>
  <c r="AP92" i="1" s="1"/>
  <c r="AK13" i="1"/>
  <c r="AM13" i="1"/>
  <c r="AO13" i="1" s="1"/>
  <c r="AP13" i="1" s="1"/>
  <c r="AK124" i="1"/>
  <c r="AM124" i="1"/>
  <c r="AM71" i="1"/>
  <c r="AK71" i="1"/>
  <c r="AM26" i="1"/>
  <c r="AK26" i="1"/>
  <c r="AO26" i="1" s="1"/>
  <c r="AP26" i="1" s="1"/>
  <c r="AO430" i="1"/>
  <c r="AP430" i="1" s="1"/>
  <c r="AM423" i="1"/>
  <c r="AK423" i="1"/>
  <c r="AO411" i="1"/>
  <c r="AP411" i="1" s="1"/>
  <c r="AM357" i="1"/>
  <c r="AK357" i="1"/>
  <c r="AO357" i="1" s="1"/>
  <c r="AP357" i="1" s="1"/>
  <c r="AM301" i="1"/>
  <c r="AO301" i="1" s="1"/>
  <c r="AP301" i="1" s="1"/>
  <c r="AK301" i="1"/>
  <c r="AK384" i="1"/>
  <c r="AO384" i="1" s="1"/>
  <c r="AP384" i="1" s="1"/>
  <c r="AM384" i="1"/>
  <c r="AM311" i="1"/>
  <c r="AK311" i="1"/>
  <c r="AO296" i="1"/>
  <c r="AP296" i="1" s="1"/>
  <c r="AK169" i="1"/>
  <c r="AO169" i="1" s="1"/>
  <c r="AP169" i="1" s="1"/>
  <c r="AM169" i="1"/>
  <c r="AO140" i="1"/>
  <c r="AP140" i="1" s="1"/>
  <c r="AK148" i="1"/>
  <c r="AO148" i="1" s="1"/>
  <c r="AP148" i="1" s="1"/>
  <c r="AM148" i="1"/>
  <c r="AM73" i="1"/>
  <c r="AK73" i="1"/>
  <c r="AO73" i="1" s="1"/>
  <c r="AP73" i="1" s="1"/>
  <c r="AM123" i="1"/>
  <c r="AK123" i="1"/>
  <c r="AO123" i="1" s="1"/>
  <c r="AP123" i="1" s="1"/>
  <c r="AK22" i="1"/>
  <c r="AO22" i="1" s="1"/>
  <c r="AP22" i="1" s="1"/>
  <c r="AM22" i="1"/>
  <c r="AM35" i="1"/>
  <c r="AK35" i="1"/>
  <c r="AO35" i="1" s="1"/>
  <c r="AP35" i="1" s="1"/>
  <c r="AM452" i="1"/>
  <c r="AK452" i="1"/>
  <c r="AO452" i="1" s="1"/>
  <c r="AP452" i="1" s="1"/>
  <c r="AM420" i="1"/>
  <c r="AK420" i="1"/>
  <c r="AO420" i="1" s="1"/>
  <c r="AP420" i="1" s="1"/>
  <c r="AM444" i="1"/>
  <c r="AK444" i="1"/>
  <c r="AO444" i="1" s="1"/>
  <c r="AP444" i="1" s="1"/>
  <c r="AO303" i="1"/>
  <c r="AP303" i="1" s="1"/>
  <c r="AO332" i="1"/>
  <c r="AP332" i="1" s="1"/>
  <c r="AO373" i="1"/>
  <c r="AP373" i="1" s="1"/>
  <c r="AK293" i="1"/>
  <c r="AM293" i="1"/>
  <c r="AK272" i="1"/>
  <c r="AM272" i="1"/>
  <c r="AO272" i="1" s="1"/>
  <c r="AP272" i="1" s="1"/>
  <c r="AK190" i="1"/>
  <c r="AM190" i="1"/>
  <c r="AO220" i="1"/>
  <c r="AP220" i="1" s="1"/>
  <c r="AM247" i="1"/>
  <c r="AK247" i="1"/>
  <c r="AO247" i="1" s="1"/>
  <c r="AP247" i="1" s="1"/>
  <c r="AM265" i="1"/>
  <c r="AK265" i="1"/>
  <c r="AO265" i="1" s="1"/>
  <c r="AP265" i="1" s="1"/>
  <c r="AO132" i="1"/>
  <c r="AP132" i="1" s="1"/>
  <c r="AM107" i="1"/>
  <c r="AK107" i="1"/>
  <c r="AM367" i="1"/>
  <c r="AK367" i="1"/>
  <c r="AO367" i="1" s="1"/>
  <c r="AP367" i="1" s="1"/>
  <c r="AM104" i="1"/>
  <c r="AK104" i="1"/>
  <c r="AO104" i="1" s="1"/>
  <c r="AP104" i="1" s="1"/>
  <c r="AM38" i="1"/>
  <c r="AK38" i="1"/>
  <c r="AM441" i="1"/>
  <c r="AK441" i="1"/>
  <c r="AM440" i="1"/>
  <c r="AK440" i="1"/>
  <c r="AK381" i="1"/>
  <c r="AM381" i="1"/>
  <c r="AO381" i="1" s="1"/>
  <c r="AP381" i="1" s="1"/>
  <c r="AM374" i="1"/>
  <c r="AK374" i="1"/>
  <c r="AO374" i="1" s="1"/>
  <c r="AP374" i="1" s="1"/>
  <c r="AO438" i="1"/>
  <c r="AP438" i="1" s="1"/>
  <c r="AM425" i="1"/>
  <c r="AK425" i="1"/>
  <c r="AM405" i="1"/>
  <c r="AK405" i="1"/>
  <c r="AO405" i="1" s="1"/>
  <c r="AP405" i="1" s="1"/>
  <c r="AM382" i="1"/>
  <c r="AK382" i="1"/>
  <c r="AM446" i="1"/>
  <c r="AK446" i="1"/>
  <c r="AM416" i="1"/>
  <c r="AK416" i="1"/>
  <c r="AO416" i="1" s="1"/>
  <c r="AP416" i="1" s="1"/>
  <c r="AO440" i="1"/>
  <c r="AP440" i="1" s="1"/>
  <c r="AM411" i="1"/>
  <c r="AK411" i="1"/>
  <c r="AO358" i="1"/>
  <c r="AP358" i="1" s="1"/>
  <c r="AM399" i="1"/>
  <c r="AK399" i="1"/>
  <c r="AO399" i="1" s="1"/>
  <c r="AP399" i="1" s="1"/>
  <c r="AO325" i="1"/>
  <c r="AP325" i="1" s="1"/>
  <c r="AM307" i="1"/>
  <c r="AK307" i="1"/>
  <c r="AO307" i="1" s="1"/>
  <c r="AP307" i="1" s="1"/>
  <c r="AM304" i="1"/>
  <c r="AK304" i="1"/>
  <c r="AO304" i="1" s="1"/>
  <c r="AP304" i="1" s="1"/>
  <c r="AK366" i="1"/>
  <c r="AM366" i="1"/>
  <c r="AM332" i="1"/>
  <c r="AK332" i="1"/>
  <c r="AM351" i="1"/>
  <c r="AK351" i="1"/>
  <c r="AO351" i="1" s="1"/>
  <c r="AP351" i="1" s="1"/>
  <c r="AK284" i="1"/>
  <c r="AO284" i="1" s="1"/>
  <c r="AP284" i="1" s="1"/>
  <c r="AM284" i="1"/>
  <c r="AM314" i="1"/>
  <c r="AK314" i="1"/>
  <c r="AO314" i="1" s="1"/>
  <c r="AP314" i="1" s="1"/>
  <c r="AO294" i="1"/>
  <c r="AP294" i="1" s="1"/>
  <c r="AO228" i="1"/>
  <c r="AP228" i="1" s="1"/>
  <c r="AO201" i="1"/>
  <c r="AP201" i="1" s="1"/>
  <c r="AO352" i="1"/>
  <c r="AP352" i="1" s="1"/>
  <c r="AO225" i="1"/>
  <c r="AP225" i="1" s="1"/>
  <c r="AK181" i="1"/>
  <c r="AM181" i="1"/>
  <c r="AO291" i="1"/>
  <c r="AP291" i="1" s="1"/>
  <c r="AM244" i="1"/>
  <c r="AK244" i="1"/>
  <c r="AK208" i="1"/>
  <c r="AM208" i="1"/>
  <c r="AK184" i="1"/>
  <c r="AO184" i="1" s="1"/>
  <c r="AP184" i="1" s="1"/>
  <c r="AM184" i="1"/>
  <c r="AO286" i="1"/>
  <c r="AP286" i="1" s="1"/>
  <c r="AM140" i="1"/>
  <c r="AK140" i="1"/>
  <c r="AO131" i="1"/>
  <c r="AP131" i="1" s="1"/>
  <c r="AM129" i="1"/>
  <c r="AK129" i="1"/>
  <c r="AO300" i="1"/>
  <c r="AP300" i="1" s="1"/>
  <c r="AM94" i="1"/>
  <c r="AK94" i="1"/>
  <c r="AO94" i="1" s="1"/>
  <c r="AP94" i="1" s="1"/>
  <c r="AM76" i="1"/>
  <c r="AK76" i="1"/>
  <c r="AO76" i="1" s="1"/>
  <c r="AP76" i="1" s="1"/>
  <c r="AM58" i="1"/>
  <c r="AK58" i="1"/>
  <c r="AO58" i="1" s="1"/>
  <c r="AP58" i="1" s="1"/>
  <c r="AM40" i="1"/>
  <c r="AK40" i="1"/>
  <c r="AO144" i="1"/>
  <c r="AP144" i="1" s="1"/>
  <c r="AM50" i="1"/>
  <c r="AK50" i="1"/>
  <c r="AO50" i="1" s="1"/>
  <c r="AP50" i="1" s="1"/>
  <c r="AK28" i="1"/>
  <c r="AO28" i="1" s="1"/>
  <c r="AP28" i="1" s="1"/>
  <c r="AM28" i="1"/>
  <c r="AO17" i="1"/>
  <c r="AP17" i="1" s="1"/>
  <c r="AM47" i="1"/>
  <c r="AK47" i="1"/>
  <c r="AO47" i="1" s="1"/>
  <c r="AP47" i="1" s="1"/>
  <c r="AO229" i="1"/>
  <c r="AP229" i="1" s="1"/>
  <c r="AM62" i="1"/>
  <c r="AK62" i="1"/>
  <c r="AO62" i="1" s="1"/>
  <c r="AP62" i="1" s="1"/>
  <c r="AM41" i="1"/>
  <c r="AK41" i="1"/>
  <c r="AO41" i="1" s="1"/>
  <c r="AP41" i="1" s="1"/>
  <c r="AM173" i="1"/>
  <c r="AO173" i="1" s="1"/>
  <c r="AP173" i="1" s="1"/>
  <c r="AK173" i="1"/>
  <c r="AM74" i="1"/>
  <c r="AK74" i="1"/>
  <c r="AO74" i="1" s="1"/>
  <c r="AP74" i="1" s="1"/>
  <c r="AM53" i="1"/>
  <c r="AO53" i="1" s="1"/>
  <c r="AP53" i="1" s="1"/>
  <c r="AK53" i="1"/>
  <c r="AM14" i="1"/>
  <c r="AK14" i="1"/>
  <c r="AO14" i="1" s="1"/>
  <c r="AP14" i="1" s="1"/>
  <c r="AM20" i="1"/>
  <c r="AK20" i="1"/>
  <c r="AO20" i="1" s="1"/>
  <c r="AP20" i="1" s="1"/>
  <c r="AO163" i="1" l="1"/>
  <c r="AP163" i="1" s="1"/>
  <c r="AO308" i="1"/>
  <c r="AP308" i="1" s="1"/>
  <c r="AO139" i="1"/>
  <c r="AP139" i="1" s="1"/>
  <c r="AO193" i="1"/>
  <c r="AP193" i="1" s="1"/>
  <c r="AO38" i="1"/>
  <c r="AP38" i="1" s="1"/>
  <c r="AO107" i="1"/>
  <c r="AP107" i="1" s="1"/>
  <c r="AO423" i="1"/>
  <c r="AP423" i="1" s="1"/>
  <c r="AO59" i="1"/>
  <c r="AP59" i="1" s="1"/>
  <c r="AO61" i="1"/>
  <c r="AP61" i="1" s="1"/>
  <c r="AO116" i="1"/>
  <c r="AP116" i="1" s="1"/>
  <c r="AO435" i="1"/>
  <c r="AP435" i="1" s="1"/>
  <c r="AK1" i="1"/>
  <c r="AO82" i="1"/>
  <c r="AP82" i="1" s="1"/>
  <c r="AO281" i="1"/>
  <c r="AP281" i="1" s="1"/>
  <c r="AO67" i="1"/>
  <c r="AP67" i="1" s="1"/>
  <c r="AO181" i="1"/>
  <c r="AP181" i="1" s="1"/>
  <c r="AO363" i="1"/>
  <c r="AP363" i="1" s="1"/>
  <c r="AO166" i="1"/>
  <c r="AP166" i="1" s="1"/>
  <c r="AO369" i="1"/>
  <c r="AP369" i="1" s="1"/>
  <c r="AO190" i="1"/>
  <c r="AP190" i="1" s="1"/>
  <c r="AO133" i="1"/>
  <c r="AP133" i="1" s="1"/>
  <c r="AO142" i="1"/>
  <c r="AP142" i="1" s="1"/>
  <c r="AO403" i="1"/>
  <c r="AP403" i="1" s="1"/>
  <c r="AO382" i="1"/>
  <c r="AP382" i="1" s="1"/>
  <c r="AO293" i="1"/>
  <c r="AP293" i="1" s="1"/>
  <c r="AO68" i="1"/>
  <c r="AP68" i="1" s="1"/>
  <c r="AO79" i="1"/>
  <c r="AP79" i="1" s="1"/>
  <c r="AO387" i="1"/>
  <c r="AP387" i="1" s="1"/>
  <c r="AO330" i="1"/>
  <c r="AP330" i="1" s="1"/>
  <c r="AO77" i="1"/>
  <c r="AP77" i="1" s="1"/>
  <c r="AO46" i="1"/>
  <c r="AP46" i="1" s="1"/>
  <c r="AO100" i="1"/>
  <c r="AP100" i="1" s="1"/>
  <c r="AO302" i="1"/>
  <c r="AP302" i="1" s="1"/>
  <c r="AO432" i="1"/>
  <c r="AP432" i="1" s="1"/>
  <c r="AO11" i="1"/>
  <c r="AP11" i="1" s="1"/>
  <c r="AP1" i="1" s="1"/>
  <c r="AO85" i="1"/>
  <c r="AP85" i="1" s="1"/>
  <c r="AO395" i="1"/>
  <c r="AP395" i="1" s="1"/>
  <c r="AO378" i="1"/>
  <c r="AP378" i="1" s="1"/>
</calcChain>
</file>

<file path=xl/sharedStrings.xml><?xml version="1.0" encoding="utf-8"?>
<sst xmlns="http://schemas.openxmlformats.org/spreadsheetml/2006/main" count="3801" uniqueCount="692">
  <si>
    <t>ILGALAIKIO TURTO VERTĖS IR NUSIDĖVĖJIMO (AMORTIZACIJOS) ATASKAITA</t>
  </si>
  <si>
    <t>Metinio nusidėvėjimo perskaičiavimas</t>
  </si>
  <si>
    <t>Nr.</t>
  </si>
  <si>
    <t>Pavadinimas</t>
  </si>
  <si>
    <t>Pogrupis</t>
  </si>
  <si>
    <t>Pogrupis RVA</t>
  </si>
  <si>
    <t>Pirminis priskyrimas</t>
  </si>
  <si>
    <t>Pirminis priskyrimas (kategorija)</t>
  </si>
  <si>
    <t>Inventorinis numeris</t>
  </si>
  <si>
    <t>Įvedimo į eksploataciją data</t>
  </si>
  <si>
    <t>Taikymo kainoje data</t>
  </si>
  <si>
    <t>Rekonstrukcijos ir remontų, didinančių turto vertę, atlikimo data</t>
  </si>
  <si>
    <t>Nudėvėjimo (eksploat.) laikotarpis</t>
  </si>
  <si>
    <t>Nudėvėjimo (eksploat.) laikotarpis (pagal A7 priedą)</t>
  </si>
  <si>
    <r>
      <rPr>
        <sz val="10"/>
        <rFont val="Arial"/>
        <charset val="134"/>
      </rPr>
      <t>Bendrosios veiklos turtas</t>
    </r>
    <r>
      <rPr>
        <vertAlign val="superscript"/>
        <sz val="10"/>
        <rFont val="Arial"/>
        <charset val="134"/>
      </rPr>
      <t>5</t>
    </r>
  </si>
  <si>
    <r>
      <rPr>
        <sz val="10"/>
        <rFont val="Arial"/>
        <charset val="134"/>
      </rPr>
      <t>Pagal koncesijos nuomos sutartį valdomas turtas</t>
    </r>
    <r>
      <rPr>
        <vertAlign val="superscript"/>
        <sz val="10"/>
        <rFont val="Arial"/>
        <charset val="134"/>
      </rPr>
      <t>6</t>
    </r>
  </si>
  <si>
    <t>Suderinimo data ir nutarimo Nr.</t>
  </si>
  <si>
    <t>Ataskaitinio laikotarpio pabaigai</t>
  </si>
  <si>
    <t>Per laikotarpį</t>
  </si>
  <si>
    <t>Įsigijimo savikaina, iš viso:</t>
  </si>
  <si>
    <t>Įsigijimo savikainos dalis iš</t>
  </si>
  <si>
    <t>Nesuderinta vertė</t>
  </si>
  <si>
    <r>
      <rPr>
        <sz val="10"/>
        <rFont val="Arial"/>
        <charset val="134"/>
      </rPr>
      <t>Reguliuojamų kainų verslo vienetams ir paslaugoms (produktams) draudžiamo priskirti turto vertė</t>
    </r>
    <r>
      <rPr>
        <vertAlign val="superscript"/>
        <sz val="10"/>
        <color rgb="FFFF0000"/>
        <rFont val="Arial"/>
        <charset val="134"/>
      </rPr>
      <t>2,4</t>
    </r>
  </si>
  <si>
    <t>Turto reguliavimo apskaitoje</t>
  </si>
  <si>
    <t>Metinis nusidėvėjim. (leidžiamos priskirti turto vertės)</t>
  </si>
  <si>
    <t>Metinis nusidėvėjim. (draudžiamos priskirti turto vertės)</t>
  </si>
  <si>
    <t>Nudėvėtina vertė 2019-01-01</t>
  </si>
  <si>
    <t>Nusidėvėjimo pradžia</t>
  </si>
  <si>
    <t>Nusidėvėjimo pabaiga</t>
  </si>
  <si>
    <t>Liko dėvėtis mėnesių 2019-01-01</t>
  </si>
  <si>
    <t>Mėnesinis nusidėvėjimas</t>
  </si>
  <si>
    <t>Liko dėvėtis mėnesių 2020-01-01</t>
  </si>
  <si>
    <t>Dėvėjosi mėnesių 2019 metais</t>
  </si>
  <si>
    <t>Turėjo pilnai nusidėvėti iki 2020-01-01</t>
  </si>
  <si>
    <t>Metinis nusidėvėjimas</t>
  </si>
  <si>
    <t>Kontrolė</t>
  </si>
  <si>
    <t>ES strukt. fondų</t>
  </si>
  <si>
    <t>Dotacijų, subsidijų</t>
  </si>
  <si>
    <t>ATL lėšomis</t>
  </si>
  <si>
    <t>Kiti finansavimo šaltiniai</t>
  </si>
  <si>
    <t>Vartotojų</t>
  </si>
  <si>
    <t>Ūkio subjekto lėšų</t>
  </si>
  <si>
    <t>Nudėvėtina įsigijimo savikaina (leidžiamos priskirti turto vertės)</t>
  </si>
  <si>
    <t>Sukauptas nusidėvėjim. (leidžiamos priskirti turto vertės)</t>
  </si>
  <si>
    <t>Nudėvėtina likutinė vertė (leidžiamos priskirti turto vertės)</t>
  </si>
  <si>
    <t>metai</t>
  </si>
  <si>
    <t>Eur</t>
  </si>
  <si>
    <t>10'</t>
  </si>
  <si>
    <t>Variklis FR 2,2 KW 380V su kabeliu</t>
  </si>
  <si>
    <t>2-4-11.IRAN_Kita_įranga_prietaisai_įrankiai</t>
  </si>
  <si>
    <t>TS - Kita reguliuojama</t>
  </si>
  <si>
    <t/>
  </si>
  <si>
    <t>4</t>
  </si>
  <si>
    <t>Bendrovės</t>
  </si>
  <si>
    <t>Šalto vandens skaitiklis DN15 8 cm</t>
  </si>
  <si>
    <t>5</t>
  </si>
  <si>
    <t>Šalto vandens skaitiklis DN15 11 cm</t>
  </si>
  <si>
    <t>Šalto vandens skaitiklis DN20 13 cm</t>
  </si>
  <si>
    <t>Šilumos skaitiklis SH1-R-10 G2-E1_LT</t>
  </si>
  <si>
    <t>2-4-2.IRAN_šilumos_kiekio_apskaitos_prietaisai</t>
  </si>
  <si>
    <t>TS - Gamyba katilinėse</t>
  </si>
  <si>
    <t>Šilumos skaitiklis SH1-R-3,5 G1 1/4-E1_LT</t>
  </si>
  <si>
    <t>Gelbėjimo keltuvas Protekt su stovu TM9</t>
  </si>
  <si>
    <t>2-4-1.IRAN_valdymo_duomenų_perdavimo_kontrolės_sistemos</t>
  </si>
  <si>
    <t>BS - Bendrosios sąnaudos</t>
  </si>
  <si>
    <t>12400039E</t>
  </si>
  <si>
    <t>B</t>
  </si>
  <si>
    <t>Šilumos skaitiklis SKS-3-U2-2WR7 Qn 1,5  Dn20 grįžt.</t>
  </si>
  <si>
    <t>TS - Perdavimas</t>
  </si>
  <si>
    <t>12400048E</t>
  </si>
  <si>
    <t>Kompiuteris G2030/4GB/500/Int./DVD-RW/Klav/Pele/Win 8.1, monit. Benq</t>
  </si>
  <si>
    <t>12400066E</t>
  </si>
  <si>
    <t>Kompiuteris, monitorius  LG LED, klaviatūra Acme</t>
  </si>
  <si>
    <t>12400040E</t>
  </si>
  <si>
    <t>Skaitiklis šalto vandens DN15 8 cm</t>
  </si>
  <si>
    <t>Siurblys 1,2KW DS3045MT/230</t>
  </si>
  <si>
    <t>12400026E</t>
  </si>
  <si>
    <t>Siurblys 2,4KW DP3057MT/230</t>
  </si>
  <si>
    <t>12400027E</t>
  </si>
  <si>
    <t>Kompiuteris G2020/4GB/500/Int.//Win XP su monit. Philips LCD/LED</t>
  </si>
  <si>
    <t>TS - Kitos paslaugos3</t>
  </si>
  <si>
    <t>12400056E</t>
  </si>
  <si>
    <t>Sraigtas</t>
  </si>
  <si>
    <t>2-4-3.IRAN_kiti_šilumos_matavimo_ir_reguliavimo_prietaisai</t>
  </si>
  <si>
    <t>12400044E</t>
  </si>
  <si>
    <t>Neš. kompiuteris L470 20J4  su portų kartotuvu, klaviatūra, monitoriumi</t>
  </si>
  <si>
    <t>Biuro baldų komplektas</t>
  </si>
  <si>
    <t>2-6-1.KITA_baldai</t>
  </si>
  <si>
    <t>6</t>
  </si>
  <si>
    <t>Generatorius Generga TP7H AVR</t>
  </si>
  <si>
    <t>Servo pavara GZ 1200E</t>
  </si>
  <si>
    <t>Dažnio keitiklis ATV28HU90N4  5,5 kW</t>
  </si>
  <si>
    <t>12400069E</t>
  </si>
  <si>
    <t>Kompiuteris NB HP nešiojamas</t>
  </si>
  <si>
    <t>NS - Netiesioginis_turtas</t>
  </si>
  <si>
    <t>12400058E</t>
  </si>
  <si>
    <t>Kompiuteris NB HP  nešiojamas</t>
  </si>
  <si>
    <t>12400057E</t>
  </si>
  <si>
    <t>Pjūklas 357xP15"ss</t>
  </si>
  <si>
    <t>12400008E</t>
  </si>
  <si>
    <t>Skaitiklis vandens Woltman DN100 WPH-K-ZF-N</t>
  </si>
  <si>
    <t>7</t>
  </si>
  <si>
    <t>Skaitiklis šalto vandens DN15 11cm</t>
  </si>
  <si>
    <t>Šilumos skaitiklis SH1-R-6,0 G1 1/4-E1_LT</t>
  </si>
  <si>
    <t>Šilumos skaitiklis SKS-3-U2-2WR7 Qn 1,5 DN20 grįžt.su antgaliais</t>
  </si>
  <si>
    <t>12400052E</t>
  </si>
  <si>
    <t>Įv.š. vand. skaitiklis DN25 260 mm 6,3M3/H</t>
  </si>
  <si>
    <t>Įv.š. vand. skaitiklis DN32 260 mm 10,0M3/H</t>
  </si>
  <si>
    <t>Įv.š. vand. skaitiklis DN40 300 mm 16,0M3/H</t>
  </si>
  <si>
    <t>Vandens skaitiklis MWH DN80</t>
  </si>
  <si>
    <t>Neš. kompiuteris Think Pad L470 su pele, klaviatūra,išplėtimo įr.</t>
  </si>
  <si>
    <t>12400045E</t>
  </si>
  <si>
    <t>Dūmsiurbė CRMT/4-280/115 2,2KW</t>
  </si>
  <si>
    <t>Variklis FR 3KW 380V su kabeliu</t>
  </si>
  <si>
    <t>12400061E</t>
  </si>
  <si>
    <t>Variklis FR 4KW 380V su kabeliu</t>
  </si>
  <si>
    <t>12400062E</t>
  </si>
  <si>
    <t>12400063E</t>
  </si>
  <si>
    <t>Dažnio keitiklis B600  5,5 KW 380V</t>
  </si>
  <si>
    <t>12400064E</t>
  </si>
  <si>
    <t>12400065E</t>
  </si>
  <si>
    <t>Kompiuteris  i3-2120/4096/500/int/DVD-RW/Windows XP  su monitoriumi LCD/LED Philips</t>
  </si>
  <si>
    <t>12400051E</t>
  </si>
  <si>
    <t>Siurblys DAB BPH120/280.50T+korpusas BPH 120/280.50T</t>
  </si>
  <si>
    <t>Šilumos skaitiklis SH1-R-1,5 G1-E1_LT</t>
  </si>
  <si>
    <t>MX dažnio keitiklis, vektorinis 7,5 Kw, 18A, 400VAC, trifazis</t>
  </si>
  <si>
    <t>Hidroforas  450V-GC</t>
  </si>
  <si>
    <t>12400059E</t>
  </si>
  <si>
    <t>Dulkių siurblys MTL202DS KIT d40</t>
  </si>
  <si>
    <t>Kompiuteris G3250/4/500/DVD-RW/20"/Klav+Mouse/WinXP Pro</t>
  </si>
  <si>
    <t>Planšetinis komp. Huawei MediaPad T3 10 9,6 4G</t>
  </si>
  <si>
    <t>2-4-7.IRAN_Kompiuteriai_serveriai</t>
  </si>
  <si>
    <t>3</t>
  </si>
  <si>
    <t>Kompiuteris G3258/4GB/500/intelHD/DVD-RW/Windows XP</t>
  </si>
  <si>
    <t>Krūmapjovė STIHL  FS410-C su triš., autok., aps.</t>
  </si>
  <si>
    <t>Neš. kompiuteris Think Pad su  monitoriumi, pele, klaviatūra, portų kartotuvu</t>
  </si>
  <si>
    <t>Kompiuteris G2030/4GB/500GB/int./DVD-RW/XP PRo</t>
  </si>
  <si>
    <t>12400060E</t>
  </si>
  <si>
    <t>Dujinis konvektorius Modelis EcoSC45 Trakiškio BN</t>
  </si>
  <si>
    <t>Vandens purvo siurblys WT-20x</t>
  </si>
  <si>
    <t>12400015E</t>
  </si>
  <si>
    <t>Bunkeris 95 L  Biokaitra</t>
  </si>
  <si>
    <t>12400042E</t>
  </si>
  <si>
    <t>Variklis  FR 3KW 380V su kabeliu</t>
  </si>
  <si>
    <t>12400055E</t>
  </si>
  <si>
    <t>Spinta knygoms</t>
  </si>
  <si>
    <t>12400033E</t>
  </si>
  <si>
    <t>Seifas geležinis</t>
  </si>
  <si>
    <t>12400034E</t>
  </si>
  <si>
    <t>Kompiuterio stalas</t>
  </si>
  <si>
    <t>12400036E</t>
  </si>
  <si>
    <t>Kompiuteris Mikronas 3000</t>
  </si>
  <si>
    <t>12400029E</t>
  </si>
  <si>
    <t>Kompiuteris Celeron 1.3 (Comi)</t>
  </si>
  <si>
    <t>12400031E</t>
  </si>
  <si>
    <t>Spausdintuvas Canon I-Sensys MF</t>
  </si>
  <si>
    <t>12400035E</t>
  </si>
  <si>
    <t>Kompiuteris ADM Athlin XP1700+BOX</t>
  </si>
  <si>
    <t>12400028E</t>
  </si>
  <si>
    <t>Kompiuteris su pr įranga samsung 205 W 20 Wide</t>
  </si>
  <si>
    <t>12400030E</t>
  </si>
  <si>
    <t>Šiluminis mazgas Sporto g. 11,Krekenava (4400-0029-7292</t>
  </si>
  <si>
    <t>2-3-4.MAS_SP_mazgai_moduliai</t>
  </si>
  <si>
    <t>TS - Sistemų priežiūra</t>
  </si>
  <si>
    <t>ŠŠiluminis mazgas Sporto g. 9,Krekenava (4400-0029-7249</t>
  </si>
  <si>
    <t>Šiluminis mazgas Sporto g. 14,Krekenava (4400-0029-7349)</t>
  </si>
  <si>
    <t>Šiluminis mazgas Sporto g. 15,Krekenava (4400-0029-7352)</t>
  </si>
  <si>
    <t>Šiluminis mazgas Vytauto g. 8,Krekenava (4400-0029-8479)</t>
  </si>
  <si>
    <t>Šiluminis mazgas Šilelio g. 1,Krekenava (4400-0029-7538)</t>
  </si>
  <si>
    <t>Šiluminis mazgas Maironio g. 3,Krekenava (4400-0029-8057)</t>
  </si>
  <si>
    <t>Šiluminis mazgas Maironio g. 5,Krekenava (4400-0029-8435)</t>
  </si>
  <si>
    <t>Šiluminis mazgas Maironio g. 8,Krekenava (4400-0025-5736)</t>
  </si>
  <si>
    <t>Siurblys DP3057. 181MT/230 2,4KW (nuotekų perpumpavimo)</t>
  </si>
  <si>
    <t>12400054E</t>
  </si>
  <si>
    <t>Bunkeris 95 L Biokaitra</t>
  </si>
  <si>
    <t>12400043E</t>
  </si>
  <si>
    <t>Nešiojamasis kompiuteris NB HP su maitinimo laidu 1,8 m</t>
  </si>
  <si>
    <t>12400038E</t>
  </si>
  <si>
    <t>Šilumos skaitiklis SKS-3-U2-2WR7 Qn 1,5 DN20 grįžt. su termoįvore</t>
  </si>
  <si>
    <t>12400046E</t>
  </si>
  <si>
    <t>Oro kompresorius /3f/ ABAC</t>
  </si>
  <si>
    <t>Oro kompresorius  /3f/ ABAC</t>
  </si>
  <si>
    <t>0</t>
  </si>
  <si>
    <t xml:space="preserve">Bunkeris 1200 ltr </t>
  </si>
  <si>
    <t>12400068E</t>
  </si>
  <si>
    <t>BIZHUB 164 daugiafunkcinis aparatas</t>
  </si>
  <si>
    <t>12400025E</t>
  </si>
  <si>
    <t>Kompiuteris MIKRONAS 2800</t>
  </si>
  <si>
    <t>12400024E</t>
  </si>
  <si>
    <t>Biotualetas</t>
  </si>
  <si>
    <t>Kompiuteris  i3-3220/4GB/500/int./DVD-RW/Windows XP</t>
  </si>
  <si>
    <t>12400049E</t>
  </si>
  <si>
    <t>12400050E</t>
  </si>
  <si>
    <t>Šilumos skaitiklis SKS-3-U2-SDU-3 Qn 1,5 DN15 grįžt.</t>
  </si>
  <si>
    <t>Planšetinis komp. Huawei MediaPad T3 10 9,6 4G 16GB</t>
  </si>
  <si>
    <t>Kompiuteris Magnum M350/2000 IN500.01 S310 Intel Pentium G5400/8192MB/1000GB</t>
  </si>
  <si>
    <t>12400041E</t>
  </si>
  <si>
    <t>Šilumos skaitiklis SH1-R-15 FL-E1_LT</t>
  </si>
  <si>
    <t>Dažnio keitiklis B603B 5,5KW 380V su tvirtinimu ir sl. dav.</t>
  </si>
  <si>
    <t>Kompiuteris Dell i3-2120/4GB/240SSD/int./DVD-ROM/24/Klaviatūra+Pelė/Win7</t>
  </si>
  <si>
    <t>Kompiuteris Lenovo i3-2100/4GB/240SSD/int./DVD-ROM/24/Klaviatūra+Pelė/Win7</t>
  </si>
  <si>
    <t>Plovimo įrenginys 1.396-300,0</t>
  </si>
  <si>
    <t>12400014E</t>
  </si>
  <si>
    <t>Orapūtė LUTOS D/10 T-4</t>
  </si>
  <si>
    <t>Dažnio keitiklis EFC5610-15K5 18,5 kw</t>
  </si>
  <si>
    <t>Kompiuteris i5-4440/8GB/120SSD/1TB/int/DVD-RW/W8</t>
  </si>
  <si>
    <t>12400047E</t>
  </si>
  <si>
    <t>Šilumos skaitiklis QALCOMET HEAT1-U2-SDU-1 Qn 3,5 DN25</t>
  </si>
  <si>
    <t>Vejapjovė xsw55MHS GCV 190 OHC</t>
  </si>
  <si>
    <t>12400023E</t>
  </si>
  <si>
    <t>Siurblys WT 20XK3DE</t>
  </si>
  <si>
    <t>12400004E</t>
  </si>
  <si>
    <t>Hidraulinis skaldytuvas SM 500E</t>
  </si>
  <si>
    <t>12400003E</t>
  </si>
  <si>
    <t>Kompiuteris i3-2120/4096/500/int/DVD-RW/Windows XP su monitoriumi Philips</t>
  </si>
  <si>
    <t>12400053E</t>
  </si>
  <si>
    <t>Šilumos skaitiklis SH1-R2,5 L130 G1-E1_LT</t>
  </si>
  <si>
    <t>Suvirinimo aparatas-lygintuvas Handy Stick 180</t>
  </si>
  <si>
    <t>12400037E</t>
  </si>
  <si>
    <t>Siurblys su adapteriu 160SH/253</t>
  </si>
  <si>
    <t>2-3-3.MAS_siurbliai_kita</t>
  </si>
  <si>
    <t>12400067E</t>
  </si>
  <si>
    <t>Daugiafunkcinis kopijuoklis  Bizhub 227</t>
  </si>
  <si>
    <t>Spausdintuvas lazerinis ProXpress</t>
  </si>
  <si>
    <t>Šilumos skaitiklis SH-1R-6,0 G1 1/4-E1_LT</t>
  </si>
  <si>
    <t>Įv. š.v. sk. MTKD-N DN32 MID be antg. 10 ltr/imp.</t>
  </si>
  <si>
    <t>Boiler Modal 140 katilas su degikliu</t>
  </si>
  <si>
    <t>2-2-3.PAST_GAM_tech_kita</t>
  </si>
  <si>
    <t>Kompiuteris VECTRON AK07</t>
  </si>
  <si>
    <t>12400013E</t>
  </si>
  <si>
    <t>Spausdintuvas HP LJ 1020 A4</t>
  </si>
  <si>
    <t>12400011E</t>
  </si>
  <si>
    <t>Programinė įranga Lic.el. Office STD 2016 OPL NN</t>
  </si>
  <si>
    <t>1_Programine iranga_standartinė</t>
  </si>
  <si>
    <t>Paskolų ir palūkanų valdymo programinė įranga</t>
  </si>
  <si>
    <t>Programinės įrangos NOD32 licencija</t>
  </si>
  <si>
    <t>1_Patentai</t>
  </si>
  <si>
    <t>Geriamojo vandens tiekimo ir nuotekų tvarkymo licencija</t>
  </si>
  <si>
    <t>Oksidacinė talpa</t>
  </si>
  <si>
    <t>2-3-5.MAS_KITA</t>
  </si>
  <si>
    <t>10</t>
  </si>
  <si>
    <t>Nugeležinimo filtras</t>
  </si>
  <si>
    <t>Vandens paruošimo (minkštinimo) įranga</t>
  </si>
  <si>
    <t>Šilumos siurblys NIBE 2120-20 su valdymo moduliu SMO 20</t>
  </si>
  <si>
    <t>Šilumokaitis 1 MW galios vandens šildymo katilui</t>
  </si>
  <si>
    <t>2-3-2.MAS_vandens_šildymo_katilai</t>
  </si>
  <si>
    <t>12200027E</t>
  </si>
  <si>
    <t>Elektros variklis 15x1460 pd.tr/ž 220/380V 4AMX160L4</t>
  </si>
  <si>
    <t>12200026E</t>
  </si>
  <si>
    <t>Ventiliatorious G3G250</t>
  </si>
  <si>
    <t xml:space="preserve">Granulių siurbimo sistema </t>
  </si>
  <si>
    <t>Vakuuminis kuro siurblys (granulių siurbimo sistemoje)</t>
  </si>
  <si>
    <t>Vandens šildymo kondensacinis katilas Modulex 900</t>
  </si>
  <si>
    <t>Vandens šildymo katilas ABKH-100</t>
  </si>
  <si>
    <t>Nuotekų valymo siurblys SL1.50.65.09.2.50B</t>
  </si>
  <si>
    <t>Suskistintų naftos dujų (propano-butano) degiklis</t>
  </si>
  <si>
    <t>Dujinis katilas ATTACK 45 EZ</t>
  </si>
  <si>
    <t>12200029E</t>
  </si>
  <si>
    <t>12200030E</t>
  </si>
  <si>
    <t>Šienapjovė Z-178  (1,65 m)</t>
  </si>
  <si>
    <t>Krūmapjovė CC2 145</t>
  </si>
  <si>
    <t>12200016E</t>
  </si>
  <si>
    <t>Siurblys MCM 10/50</t>
  </si>
  <si>
    <t>12200025E</t>
  </si>
  <si>
    <t>Rotacinė šienapjovė</t>
  </si>
  <si>
    <t>12200005E</t>
  </si>
  <si>
    <t>Hidroforas 25 HW t65</t>
  </si>
  <si>
    <t>12200011E</t>
  </si>
  <si>
    <t>Traktorius  Belarus-820</t>
  </si>
  <si>
    <t>12200002E</t>
  </si>
  <si>
    <t>Suvirinimo aparatas ADD-3111</t>
  </si>
  <si>
    <t>12200004E</t>
  </si>
  <si>
    <t>9</t>
  </si>
  <si>
    <t>Vandens šildymo katilas VŠPK-2</t>
  </si>
  <si>
    <t>12200024E</t>
  </si>
  <si>
    <t>Šilumokaičio praplovimo įrenginys</t>
  </si>
  <si>
    <t>12200010E</t>
  </si>
  <si>
    <t>Hidraulinis presas  40 t  2135 mod.</t>
  </si>
  <si>
    <t>12200006E</t>
  </si>
  <si>
    <t>8</t>
  </si>
  <si>
    <t>Siurblys MTB 65-160/171 A-F-A-BQQV  400D</t>
  </si>
  <si>
    <t>12200022E</t>
  </si>
  <si>
    <t>Įžemiklis oro linijoms su 4 lazdomis, 0,4 kw</t>
  </si>
  <si>
    <t>12200007E</t>
  </si>
  <si>
    <t>Apsauginiai vožtuvai 6 bar. 2 Prescor, 2 vnt.</t>
  </si>
  <si>
    <t>12200015E</t>
  </si>
  <si>
    <t>Akumuliatoriaus pakrovėjas su užvedimo funkcija</t>
  </si>
  <si>
    <t>12200014E</t>
  </si>
  <si>
    <t>Kompresorius oro su priedais (šlanga ir pistoletas)</t>
  </si>
  <si>
    <t>12200023E</t>
  </si>
  <si>
    <t>Cirkuliacinis siurblys Yonos Maxo 40/0,5-12 PN6/10</t>
  </si>
  <si>
    <t>Katilas Vitoplex 200 SX2A 560kw</t>
  </si>
  <si>
    <t>Granulinis degiklis Pellas  150 Kw</t>
  </si>
  <si>
    <t>12200031E</t>
  </si>
  <si>
    <t>Nuotekų valymo siurblys PRO V05DA-124/EAD1*2-T00011-540</t>
  </si>
  <si>
    <t>Granulinis vandens šildymo katilas Granpal Eco 100 kW su POLMAR reguliatoriumi</t>
  </si>
  <si>
    <t>12200028E</t>
  </si>
  <si>
    <t>Duj. krautuvas YALE GLP25 s/n A875B27795B</t>
  </si>
  <si>
    <t>Dyz. krautuvas NISSAN EGH02A30U S/nEGH02-002052</t>
  </si>
  <si>
    <t xml:space="preserve">Siurblys DS3057MT/230 2,4KW </t>
  </si>
  <si>
    <t>Boiler Model CS Marina 69,60kW katilas su uždegėju, degimo kamera, torbuliatoriais</t>
  </si>
  <si>
    <t>6,25</t>
  </si>
  <si>
    <t>Akumuliatorius su įkrovikliu MAKITA</t>
  </si>
  <si>
    <t>Vandens šildymo kondensacinis katilas LUNA DUOTEC MP 1,5</t>
  </si>
  <si>
    <t>Vandens šildymo kondensacinis katilas LUNA DUOTEC MP 1,60</t>
  </si>
  <si>
    <t>Šilumokaitis XB52M-1  60  su izoliacija</t>
  </si>
  <si>
    <t>Kieto kuro katilas Solid 2000B K45 S62</t>
  </si>
  <si>
    <t>Siurblys IL50/220-2,2/4</t>
  </si>
  <si>
    <t>Mini ekskavatorius KUBOTA U27-4 (Lizingo dalis)</t>
  </si>
  <si>
    <t>Mini ekskavatorius KUBOTA U27-4 (biudžeto lėšos)</t>
  </si>
  <si>
    <t>12200041-1</t>
  </si>
  <si>
    <t>Vamzdynų plovimo vandens srove mašina KJ-3100</t>
  </si>
  <si>
    <t>Katilas Alkon 70 C/R NG su priedais</t>
  </si>
  <si>
    <t>50EUS-5,10SAK 230V Drenažinis siurblys</t>
  </si>
  <si>
    <t>Kompiuterinė programa Alga 2000</t>
  </si>
  <si>
    <t>11200005E</t>
  </si>
  <si>
    <t>Finansų valdymo sistema PROFIT-W SQL</t>
  </si>
  <si>
    <t>11200003E</t>
  </si>
  <si>
    <t>Inform. programinio komplekso SĄMATA prograinė įranga</t>
  </si>
  <si>
    <t>Programinė įranga Antivirusinė G-Data IS MultiUser Goverment</t>
  </si>
  <si>
    <t>Programinė įranga ESD MS. Office&amp;Bus 2016 1PC</t>
  </si>
  <si>
    <t>Programinė įranga  Microsoft Office  HB 2013 LT</t>
  </si>
  <si>
    <t>11200006E</t>
  </si>
  <si>
    <t>1,5 MW Konteinerinė katilinė</t>
  </si>
  <si>
    <t>2-2-2.PAST_GAM_kont_katilines_siurblines</t>
  </si>
  <si>
    <t>12100002E</t>
  </si>
  <si>
    <t>0,4 kv oro linija iš KT G-416 inv.. R323421 Skaisgirių k. Panevėžio r.</t>
  </si>
  <si>
    <t>12100004E</t>
  </si>
  <si>
    <t>Mechaninės dirbtuvės</t>
  </si>
  <si>
    <t>12100007E</t>
  </si>
  <si>
    <t>50</t>
  </si>
  <si>
    <t>Žibartonių katilinė su įrengimais</t>
  </si>
  <si>
    <t>12100006E</t>
  </si>
  <si>
    <t>Krekenavos katilinė su stacion. įrengimais</t>
  </si>
  <si>
    <t>2-2-1.PAST_GAM_katilinės</t>
  </si>
  <si>
    <t>12100008E</t>
  </si>
  <si>
    <t>Magistralinės šilumos trąsos (plieno, 1562,81 m)</t>
  </si>
  <si>
    <t>12100010E</t>
  </si>
  <si>
    <t>30</t>
  </si>
  <si>
    <t>Šilumos tinklai (unik.Nr.4400-3806-6696) 388,57 m, Liepų g.,Dembavos k.</t>
  </si>
  <si>
    <t>Šilumos tinklai (unik.Nr.4400-3806-6674) 828,84 m, Veteranų g., Dembavos k.</t>
  </si>
  <si>
    <t>Šilumos tinklai (unik.Nr.4400-3806-6685) 469,30 m, Melioratorių g. Dembavos k.</t>
  </si>
  <si>
    <t>Vandentiekio tinklai (unik.Nr.4400-1839-1087) 43,81 m, Veteranų g., Dembavos k.</t>
  </si>
  <si>
    <t>Šilumos tinklai (unik.Nr.4400-3806-6641) 182,32 m, Melioratorių g., Dembavos k.</t>
  </si>
  <si>
    <t>Šilumos tinklai (unikalus Nr.4400-1839-0224), ilgis 38,07 m, Veteranų g. Dembavos k.,</t>
  </si>
  <si>
    <t>Lietaus nuotekų tinklai (šulinys 1 vnt., lietaus grotelės, unik. Nr.4400-1839-0292) 12,40 m Veteranų</t>
  </si>
  <si>
    <t>Slėginiai nuotekų šalinimo tinklai (unikalus Nr. 4400-4457-5622, statybos metai 2016, ilgis</t>
  </si>
  <si>
    <t>2-2-11.PAST_KITA</t>
  </si>
  <si>
    <t>33</t>
  </si>
  <si>
    <t>Slėginiai nuotekų  šalinimo tinklai (unikalus Nr. 4400-4457-5555, statybos  metai  2016, ilgis</t>
  </si>
  <si>
    <t>Buitinių nuotekų šalinimo tinklus (unikalus Nr. 4400-4457-5577, statybos metai 2016, ilgis 443,8</t>
  </si>
  <si>
    <t>Slėginiai nuotekų šalinimo tinklus (unikalus Nr. 4400-4457-5599, statybos metai 2016, ilgis 376,</t>
  </si>
  <si>
    <t>Buitinių nuotekų šalinimo tinklai (unikalus Nr. 4400-4457-5522, statybos metai 201 6, ilgis 112,2</t>
  </si>
  <si>
    <t>Slėginiai nuotekų šalinimo tinklai (unikalus Nr. 4400-4457-5588, statybos metai 2016, ilgis 87,22</t>
  </si>
  <si>
    <t>Buitinių nuotekų šalinimo tinklai (unikalus Nr. 4400-4457-5566, statybos metai 2016, ilgis “ 247,20</t>
  </si>
  <si>
    <t>Slėginiai  nuotekų  šalinimo tinklai (unikalus Nr. 4400-4457-5533, statybos metai 2016, ilgis  I 80</t>
  </si>
  <si>
    <t>Buitinių nuotekų šalinimo tinklai (unikalus Nr. 4400-4457-5544, statybos metai 2016,  ilgis 16,75 m,</t>
  </si>
  <si>
    <t xml:space="preserve">Buitinių nuotekų šalinimo tinklai (unikalus Nr. 4400-4457-5611, statybos metai 2016, ilgis 53,08 m, </t>
  </si>
  <si>
    <t>SMD katilinės pastatas Upytės sen. Panevėžio r.</t>
  </si>
  <si>
    <t>12100003E</t>
  </si>
  <si>
    <t>Šilumos tinklai ( 1ŠT(TV)- 12ŠT(TV), 858,26 m, unik.Nr. 4400-0511-1771 Upytės k.</t>
  </si>
  <si>
    <t>12100070E</t>
  </si>
  <si>
    <t>Katilinė su joje sumontuota dujine įranga (unik.Nr.4400-2002-6473), Guobų g.Dembavos k.</t>
  </si>
  <si>
    <t>12100072E</t>
  </si>
  <si>
    <t>Katilinė su joje sumontuota dujine įranga (unik.Nr.4400-1839-0157) Veteranų g. Dembavos k.</t>
  </si>
  <si>
    <t>12100073E</t>
  </si>
  <si>
    <t>Katilinė su joje sumontuota  dujine įranga (unik. Nr.4400-1007-5597), Žemdirbių g. Velžio k.</t>
  </si>
  <si>
    <t>12100071E</t>
  </si>
  <si>
    <t>Katilinė su joje sumontuota dujine įranga (unik.Nr. 4400-1814-8636) Melioratorių g.Dembavos k.</t>
  </si>
  <si>
    <t>12100074E</t>
  </si>
  <si>
    <t>Nugeležinimo stotis</t>
  </si>
  <si>
    <t>12100069E</t>
  </si>
  <si>
    <t>Buitinis pagalbinis pastatas</t>
  </si>
  <si>
    <t>12100064E</t>
  </si>
  <si>
    <t>Katilinė  Velžyje, Nevėžio g.62</t>
  </si>
  <si>
    <t>12100063E</t>
  </si>
  <si>
    <t>Kiemo statiniai (vandens bokštas, arteziniai gręžiniai  3 vnt.)</t>
  </si>
  <si>
    <t>12100068E</t>
  </si>
  <si>
    <t>94/100 nuotekų  tinklų, 229,23 m  Sodų  g., Krekenava (4400-3819-6676)</t>
  </si>
  <si>
    <t>94/100 nuotekų  tinklų, 241,93 m  Pušyno  g., Krekenava (4400-3819-6691)</t>
  </si>
  <si>
    <t>94/100 nuotekų  tinklų, 78,50 m  Nevėžio  g., Krekenava (4400-3819-6715)</t>
  </si>
  <si>
    <t>94/100 nuotekų  tinklų, 650,68 m  Nevėžio  g., Krekenava (4400-3819-6748)</t>
  </si>
  <si>
    <t>94/100 nuotekų  tinklų, 111,36 m  Beržytės  g., Krekenava (4400-3819-6726)</t>
  </si>
  <si>
    <t>94/100 vandentiekio  tinklų, 131,36 m  Vytauto  g., Krekenava (4400-3819-6648)</t>
  </si>
  <si>
    <t>55</t>
  </si>
  <si>
    <t>94/100 nuotekų  tinklų, 265,93 m  M. Antanaičio  g., Krekenava (4400-3819-6680)</t>
  </si>
  <si>
    <t>94/100 vandentiekio  tinklų, 258,84 m  Kęstučio  g., Krekenava (4400-3819-6626)</t>
  </si>
  <si>
    <t>94/100 nuotekų  tinklų, 207,63 m  Mechanizatorių  g., Krekenava (4400-3819-6704)</t>
  </si>
  <si>
    <t>94/100 vandentiekio  tinklų, 263,80 m  M.Antanaičio  g., Krekenava (4400-3819-6637)</t>
  </si>
  <si>
    <t>94/100 vandentiekio  tinklų, 296,42 m  Švenčiuliškių  g., Krekenava (4400-3819-6662)</t>
  </si>
  <si>
    <t>94/100 vandentiekio  tinklų, 1067,36 m  Švenčiuliškių  g., Krekenava (4400-3819-2298)</t>
  </si>
  <si>
    <t>94/100 vandentiekio  tinklų, 214,82 m  Mechanizatorių  g., Krekenava (4400-3819-6659)</t>
  </si>
  <si>
    <t>Priėmimo kamera (4400-2447-1794)</t>
  </si>
  <si>
    <t>12100024E</t>
  </si>
  <si>
    <t>26</t>
  </si>
  <si>
    <t xml:space="preserve">Dumblo rezervuaras (4400-2447-1783) </t>
  </si>
  <si>
    <t>12100025E</t>
  </si>
  <si>
    <t>Technologinis pastatas (4400-2447-1761)</t>
  </si>
  <si>
    <t>12100023E</t>
  </si>
  <si>
    <t>45</t>
  </si>
  <si>
    <t>Drenažo tinklai (4400-2451-3438) 104,04 m</t>
  </si>
  <si>
    <t>12100029E</t>
  </si>
  <si>
    <t>20</t>
  </si>
  <si>
    <t>Orapučių pastatas 1H 1/g (4400-2454-4305)</t>
  </si>
  <si>
    <t>12100053E</t>
  </si>
  <si>
    <t>Vandentiekio tinklai (4400-2441-7690) 119,6 m</t>
  </si>
  <si>
    <t>12100039E</t>
  </si>
  <si>
    <t>Vandentiekio tinklai (4400-2451-6900) 65,09 m</t>
  </si>
  <si>
    <t>12100030E</t>
  </si>
  <si>
    <t>Vandentiekio  tinklai (4400-2440-6534) 40,66 m</t>
  </si>
  <si>
    <t>12100031E</t>
  </si>
  <si>
    <t>Vandentiekio tinklai (4400-2422-8859) 562,44 m</t>
  </si>
  <si>
    <t>12100013E</t>
  </si>
  <si>
    <t>Vandentiekio tinklai (4400-2422-8862) 1570,8 m</t>
  </si>
  <si>
    <t>12100014E</t>
  </si>
  <si>
    <t>Vandentiekio tinklai (4400-2430-7553) 1647,9 m</t>
  </si>
  <si>
    <t>12100012E</t>
  </si>
  <si>
    <t>Vandentiekio tinklai (4400-2440-6529) 181,75 m</t>
  </si>
  <si>
    <t>12100047E</t>
  </si>
  <si>
    <t>Vandentiekio tinklai (4400-2440-6562) 247,18 m</t>
  </si>
  <si>
    <t>12100032E</t>
  </si>
  <si>
    <t>Vandentiekio tinklai (4400-2440-6622)  40,24 m</t>
  </si>
  <si>
    <t>12100035E</t>
  </si>
  <si>
    <t>Vandentiekio tinklai (4400-2440-6662)  30,19 m</t>
  </si>
  <si>
    <t>12100038E</t>
  </si>
  <si>
    <t>Vandentiekio tinklai (4400-2445-1186) 216,37 m</t>
  </si>
  <si>
    <t>12100011E</t>
  </si>
  <si>
    <t>Vandentiekio tinklai (4400-2440-6584)  160,65 m</t>
  </si>
  <si>
    <t>12100033E</t>
  </si>
  <si>
    <t>Vandentiekio tinklai (4400-2440-6619)  437,82 m</t>
  </si>
  <si>
    <t>12100034E</t>
  </si>
  <si>
    <t>Vandentiekio tinklai (4400-2440-6636)  169,84 m</t>
  </si>
  <si>
    <t>12100036E</t>
  </si>
  <si>
    <t>Vandentiekio tinklai (4400-2440-6651)  217,39 m</t>
  </si>
  <si>
    <t>12100037E</t>
  </si>
  <si>
    <t>Nuotekų šalinimo tinklai (4400-2454-7584) 1,96 m</t>
  </si>
  <si>
    <t>12100062E</t>
  </si>
  <si>
    <t>Nuotekų šalinimo tinklai (4400-2586-4600) 17,7 m</t>
  </si>
  <si>
    <t>12100026E</t>
  </si>
  <si>
    <t>Nuotekų šalinimo tinklai (4400-2427-5916) 488,4 m</t>
  </si>
  <si>
    <t>12100018E</t>
  </si>
  <si>
    <t>Nuotekų šalinimo tinklai (4400-2440-6840) 41,06 m</t>
  </si>
  <si>
    <t>12100040E</t>
  </si>
  <si>
    <t>Nuotekų šalinimo tinklai (4400-2440-6928) 27,22 m</t>
  </si>
  <si>
    <t>12100045E</t>
  </si>
  <si>
    <t>Nuotekų šalinimo tinklai (4400-2445-1147) 501,7 m</t>
  </si>
  <si>
    <t>12100015E</t>
  </si>
  <si>
    <t>Nuotekų šalinimo tinklai (4400-2447-6908) 39,82 m</t>
  </si>
  <si>
    <t>12100043E</t>
  </si>
  <si>
    <t>Nuotekų šalinimo tinklai (4400-2451-3451) 10,44 m</t>
  </si>
  <si>
    <t>12100027E</t>
  </si>
  <si>
    <t>Nuotekų šalinimo tinklai (4400-2454-7428) 28,93 m</t>
  </si>
  <si>
    <t>12100054E</t>
  </si>
  <si>
    <t>Nuotekų šalinimo tinklai (4400-2454-7451) 77,14 m</t>
  </si>
  <si>
    <t>12100055E</t>
  </si>
  <si>
    <t>Nuotekų šalinimo tinklai (4400-2454-7462) 25,61 m</t>
  </si>
  <si>
    <t>12100056E</t>
  </si>
  <si>
    <t>Nuotekų šalinimo tinklai (4400-2454-7484) 28,33 m</t>
  </si>
  <si>
    <t>12100057E</t>
  </si>
  <si>
    <t>Nuotekų šalinimo tinklai (4400-2454-7495) 14,83 m</t>
  </si>
  <si>
    <t>12100058E</t>
  </si>
  <si>
    <t>Nuotekų šalinimo tinklai (4400-2454-7508) 10,66 m</t>
  </si>
  <si>
    <t>12100059E</t>
  </si>
  <si>
    <t>Nuotekų šalinimo tinklai (4400-2454-7532) 47,32 m</t>
  </si>
  <si>
    <t>12100061E</t>
  </si>
  <si>
    <t>Nuotekų šalinimo tinklai (4400-2586-4611) 36,48 m</t>
  </si>
  <si>
    <t>12100028E</t>
  </si>
  <si>
    <t>Nuotekų šalinimo tinklai (4400-2427-5949) 281,67 m</t>
  </si>
  <si>
    <t>12100019E</t>
  </si>
  <si>
    <t>Nuotekų šalinimo tinklai (4400-2430-7531) 386,31 m</t>
  </si>
  <si>
    <t>12100021E</t>
  </si>
  <si>
    <t>Nuotekų šalinimo tinklai (4400-2440-6724) 916,76 m</t>
  </si>
  <si>
    <t>12100048E</t>
  </si>
  <si>
    <t>Nuotekų šalinimo tinklai (4400-2440-6751) 612,56 m</t>
  </si>
  <si>
    <t>12100049E</t>
  </si>
  <si>
    <t>Nuotekų šalinimo tinklai (4400-2440-6773) 184,25 m</t>
  </si>
  <si>
    <t>12100050E</t>
  </si>
  <si>
    <t>Nuotekų šalinimo tinklai (4400-2440-6808) 308,47 m</t>
  </si>
  <si>
    <t>12100051E</t>
  </si>
  <si>
    <t>Nuotekų šalinimo tinklai (4400-2440-6819) 452,59 m</t>
  </si>
  <si>
    <t>12100052E</t>
  </si>
  <si>
    <t>Nuotekų šalinimo tinklai (4400-2440-6862) 247,20 m</t>
  </si>
  <si>
    <t>12100041E</t>
  </si>
  <si>
    <t>Nuotekų šalinimo tinklai (4400-2440-6884) 359,85 m</t>
  </si>
  <si>
    <t>12100042E</t>
  </si>
  <si>
    <t>Nuotekų šalinimo tinklai (4400-2440-6919) 587,95 m</t>
  </si>
  <si>
    <t>12100044E</t>
  </si>
  <si>
    <t>Nuotekų šalinimo tinklai (4400-2440-6930) 121,21 m</t>
  </si>
  <si>
    <t>12100046E</t>
  </si>
  <si>
    <t>Nuotekų šalinimo tinklai (4400-2447-0720) 214,41 m</t>
  </si>
  <si>
    <t>12100016E</t>
  </si>
  <si>
    <t>Nuotekų šalinimo tinklai (4400-2454- 7519) 21,20 m</t>
  </si>
  <si>
    <t>12100060E</t>
  </si>
  <si>
    <t>Nuotekų šalinimo tinklai (4400-2427-5950) 1287,89 m</t>
  </si>
  <si>
    <t>12100020E</t>
  </si>
  <si>
    <t>Nuotekų šalinimo tinklai (4400-2430-7497) 1387,07 m</t>
  </si>
  <si>
    <t>12100017E</t>
  </si>
  <si>
    <t>Nuotekų šalinimo tinklai (4400-2430-7542)  3046,46 m</t>
  </si>
  <si>
    <t>12100022E</t>
  </si>
  <si>
    <t>Automatizuota vandens nugeležinimo stotis Žibartonių k.</t>
  </si>
  <si>
    <t>35</t>
  </si>
  <si>
    <t>Automatizuota vandens nugeležinimo stotis Upytės k., Upytės sen.</t>
  </si>
  <si>
    <t>Automatizuota vandens nugeležinimo stotis Ėriškių k., Upytės sen.</t>
  </si>
  <si>
    <t>6/100 pastato - orapūčių pastato (4400-2454-4305) , 38,76 kv.m</t>
  </si>
  <si>
    <t>111191E</t>
  </si>
  <si>
    <t>6/100 nuotekų linijos-drenažo tinklų (4400-2451-3438) , 104,04 m</t>
  </si>
  <si>
    <t>111219E</t>
  </si>
  <si>
    <t>5/100 nuotekų linijos- lietaus nuotekų  tinklų (4400-2454-7584) , 1,96 m</t>
  </si>
  <si>
    <t>111200E</t>
  </si>
  <si>
    <t>5/100 nuotekų linijos-  nuotekų šalinimo tinklų (4400-2440-6928) , 27,22m</t>
  </si>
  <si>
    <t>111183E</t>
  </si>
  <si>
    <t>5/100 nuotekų linijos- nuotekų šalinimo tinklų (4400-2454-7428) , 28,93 m</t>
  </si>
  <si>
    <t>111192E</t>
  </si>
  <si>
    <t>5/100 nuotekų linijos- nuotekų šalinimo tinklų (4400-2454-7451) , 77,14 m</t>
  </si>
  <si>
    <t>111193E</t>
  </si>
  <si>
    <t>5/100 nuotekų linijos- nuotekų šalinimo tinklų (4400-2454-7484) , 28,33 m</t>
  </si>
  <si>
    <t>111195E</t>
  </si>
  <si>
    <t>5/100 nuotekų linijos- nuotekų šalinimo tinklų (4400-2454-7495) , 14,83 m</t>
  </si>
  <si>
    <t>111196E</t>
  </si>
  <si>
    <t>5/100 nuotekų linijos- nuotekų šalinimo tinklų (4400-2454-7532) , 47,32 m</t>
  </si>
  <si>
    <t>111199E</t>
  </si>
  <si>
    <t>6/100 nuotekų linijos-buitinių nuotekų  tinklų (4400-2451-3451) , 17,70 m</t>
  </si>
  <si>
    <t>111217E</t>
  </si>
  <si>
    <t>6/100 nuotekų linijos-buitinių nuotekų  tinklų (4400-2586-4600) , 10,44 m</t>
  </si>
  <si>
    <t>111216E</t>
  </si>
  <si>
    <t>6/100 nuotekų linijos-buitinių nuotekų  tinklų (4400-2586-4611) , 36,48 m</t>
  </si>
  <si>
    <t>111218E</t>
  </si>
  <si>
    <t>6/100 nuotekų linijos-buitinių nuotekų tinklų (4400-2427-5916) , 488,40 m</t>
  </si>
  <si>
    <t>111208E</t>
  </si>
  <si>
    <t>6/100 nuotekų linijos-buitinių nuotekų tinklų (4400-2427-5949) , 281,67 m</t>
  </si>
  <si>
    <t>111209E</t>
  </si>
  <si>
    <t>6/100 nuotekų linijos-buitinių nuotekų tinklų (4400-2430-7531) , 386,31 m</t>
  </si>
  <si>
    <t>111211E</t>
  </si>
  <si>
    <t>6/100 nuotekų linijos-buitinių nuotekų tinklų (4400-2430-7542) , 3046,46m</t>
  </si>
  <si>
    <t>111212E</t>
  </si>
  <si>
    <t>6/100 nuotekų linijos-buitinių nuotekų tinklų (4400-2445-1147) , 501,70 m</t>
  </si>
  <si>
    <t>111205E</t>
  </si>
  <si>
    <t>6/100 nuotekų linijos-buitinių nuotekų tinklų (4400-2447-0720) , 214,41 m</t>
  </si>
  <si>
    <t>111206E</t>
  </si>
  <si>
    <t>6/100 vandentiekio linijos - vandentiekio tinklų (4400-2445-1186) 216,37m</t>
  </si>
  <si>
    <t>111201E</t>
  </si>
  <si>
    <t>6/100 vandentiekio linijos - vandentiekio tinklų (4400-2451-6900) 65,09 m</t>
  </si>
  <si>
    <t>111203E</t>
  </si>
  <si>
    <t>111220E</t>
  </si>
  <si>
    <t>5/100 nuotekų linijos-  nuotekų šalinimo tinklų (4400-2440-6840) , 41,06 m</t>
  </si>
  <si>
    <t>111178E</t>
  </si>
  <si>
    <t>5/100 nuotekų linijos-  nuotekų šalinimo tinklų (4400-2440-6908) , 39,82 m</t>
  </si>
  <si>
    <t>111181E</t>
  </si>
  <si>
    <t>5/100 nuotekų linijos- slėginių nuotekų  tinklų (4400-2454-7462) , 25,61 m</t>
  </si>
  <si>
    <t>111194E</t>
  </si>
  <si>
    <t>5/100 nuotekų linijos- slėginių nuotekų  tinklų (4400-2454-7508) , 10,66 m</t>
  </si>
  <si>
    <t>111197E</t>
  </si>
  <si>
    <t>5/100 nuotekų linijos- slėginių nuotekų  tinklų (4400-2454-7519) , 21,20 m</t>
  </si>
  <si>
    <t>111198E</t>
  </si>
  <si>
    <t>6/100 nuotekų linijos-buitinių nuotekų tinklų (4400-2427-5950) , 1287,89 m</t>
  </si>
  <si>
    <t>111210E</t>
  </si>
  <si>
    <t>6/100 nuotekų linijos-buitinių nuotekų tinklų (4400-2430-7497) , 1387,07 m</t>
  </si>
  <si>
    <t>111207E</t>
  </si>
  <si>
    <t>6/100 vandentiekio linijos - vandentiekio tinklų (4400-2422-8859) 562,44 m</t>
  </si>
  <si>
    <t>111204E</t>
  </si>
  <si>
    <t>6/100 vandentiekio linijos - vandentiekio tinklų (4400-2430-7553) 1647,90m</t>
  </si>
  <si>
    <t>111202E</t>
  </si>
  <si>
    <t>5/100 nuotekų linijos-  nuotekų šalinimo tinklų (4400-2440-6862) , 247,20 m</t>
  </si>
  <si>
    <t>111179E</t>
  </si>
  <si>
    <t>5/100 nuotekų linijos-  nuotekų šalinimo tinklų (4400-2440-6884) , 359,95 m</t>
  </si>
  <si>
    <t>111180E</t>
  </si>
  <si>
    <t>5/100 vandentiekio linijos - vandentiekio tinklų (4400-2440-6534) , 40,66 m</t>
  </si>
  <si>
    <t>111169E</t>
  </si>
  <si>
    <t>5/100 vandentiekio linijos - vandentiekio tinklų (4400-2440-6622) , 40,24 m</t>
  </si>
  <si>
    <t>111173E</t>
  </si>
  <si>
    <t>5/100 vandentiekio linijos - vandentiekio tinklų (4400-2440-6662) , 30,19 m</t>
  </si>
  <si>
    <t>111176E</t>
  </si>
  <si>
    <t>5/100 nuotekų linijos-   nuotekų šalinimo tinklų (4400-2440-6724) , 916,76 m</t>
  </si>
  <si>
    <t>111186E</t>
  </si>
  <si>
    <t>5/100 nuotekų linijos-   nuotekų šalinimo tinklų (4400-2440-6751) , 612,56 m</t>
  </si>
  <si>
    <t>111187E</t>
  </si>
  <si>
    <t>5/100 nuotekų linijos-   nuotekų šalinimo tinklų (4400-2440-6773) , 184,25 m</t>
  </si>
  <si>
    <t>111188E</t>
  </si>
  <si>
    <t>5/100 nuotekų linijos-   nuotekų šalinimo tinklų (4400-2440-6808) , 308,47 m</t>
  </si>
  <si>
    <t>111189E</t>
  </si>
  <si>
    <t>5/100 nuotekų linijos-   nuotekų šalinimo tinklų (4400-2440-6819) , 452,59 m</t>
  </si>
  <si>
    <t>111190E</t>
  </si>
  <si>
    <t>5/100 nuotekų linijos-  slėginių nuotekų  tinklų (4400-2440-6930) , 121,21 m</t>
  </si>
  <si>
    <t>111184E</t>
  </si>
  <si>
    <t>5/100 vandentiekio linijos - vandentiekio tinklų (4400-2440-6562) , 247,18 m</t>
  </si>
  <si>
    <t>111170E</t>
  </si>
  <si>
    <t>5/100 vandentiekio linijos - vandentiekio tinklų (4400-2440-6584) , 160,65 m</t>
  </si>
  <si>
    <t>111171E</t>
  </si>
  <si>
    <t>5/100 vandentiekio linijos - vandentiekio tinklų (4400-2440-6619) , 437,82 m</t>
  </si>
  <si>
    <t>111172E</t>
  </si>
  <si>
    <t>5/100 vandentiekio linijos - vandentiekio tinklų (4400-2440-6636) , 169,84 m</t>
  </si>
  <si>
    <t>111174E</t>
  </si>
  <si>
    <t>5/100 vandentiekio linijos - vandentiekio tinklų (4400-2440-6651) , 217,39 m</t>
  </si>
  <si>
    <t>111175E</t>
  </si>
  <si>
    <t>5/100 vandentiekio linijos - vandentiekio tinklų (4400-2441-7690) , 119,60 m</t>
  </si>
  <si>
    <t>111177E</t>
  </si>
  <si>
    <t>5/100 vandentiekio linijos -  vandentiekio tinklų (4400-2440-6519) , 1982,16 m</t>
  </si>
  <si>
    <t>111185E</t>
  </si>
  <si>
    <t>6/100 pastato - technologinio pastato (69,69 kv. m) (4400-2447-1761) Kęstučio g.50, Krekena</t>
  </si>
  <si>
    <t>111213E</t>
  </si>
  <si>
    <t>6/100 kitų statinių (inžinerinių)- priėmimo kameros (4400-2447-1794) Kęstučio g.50, Krekenava</t>
  </si>
  <si>
    <t>111214E</t>
  </si>
  <si>
    <t>6/100 kitų statinių (inžinerinių)- dumblo rezervuaro (4400-2447-1783) Kęstučio g.50, Krekenava</t>
  </si>
  <si>
    <t>111215E</t>
  </si>
  <si>
    <t>Kiemo aptvėrimas (unik.Nr.4400-0357-4812) Gustonių k. Naujamiesčio sen.</t>
  </si>
  <si>
    <t>111243E</t>
  </si>
  <si>
    <t>27</t>
  </si>
  <si>
    <t>Valymo įrenginiai (unik.Nr. 4400-0357-5416) Gustonių k. Naujamiesčio sen.</t>
  </si>
  <si>
    <t>111242E</t>
  </si>
  <si>
    <t>Operatorinė, b.plotas 3,17kv.m, (unik.Nr.4400-0357-4723) Gustonių k. Naujamiesčio sen.</t>
  </si>
  <si>
    <t>111244E</t>
  </si>
  <si>
    <t xml:space="preserve">Vandentiekio tinklai 1477,26 m, (unik.Nr.4400-0355-5582) ,šuliniai 8 vnt., Gustonių k. </t>
  </si>
  <si>
    <t>111241E</t>
  </si>
  <si>
    <t>Fekalinės kanalizacijos tinklai, 1464,60 m (unik.Nr.4400-0355-5393),šuliniai 53 vnt.Gustonių k.</t>
  </si>
  <si>
    <t>111240E</t>
  </si>
  <si>
    <t>Spaudiminės kanalizacijos tinklai 149 m, (unik.Nr.4400-0355-5160), Gustonių k. Naujamiesčio sen.</t>
  </si>
  <si>
    <t>111239E</t>
  </si>
  <si>
    <t>Katilinės pastatas (unik.Nr.4400-3035-3007) Statybininkų g.32, Vadoklių mstl.,Panevėžio r.sav.</t>
  </si>
  <si>
    <t>Negyvenamoji patalpa (unik.Nr. 6697-5000-3016:002) Kaštonų g. 2-2, Ramygalos m.,Panevėžio r.sav.</t>
  </si>
  <si>
    <t>5/100 nuotekų linijos-  nuotekų šalinimo tinklų (4400-2440-6918) , 587,95 m</t>
  </si>
  <si>
    <t>111182E</t>
  </si>
  <si>
    <t>5/100 pastato-nugeležinimo stoties (4400-3910-5956),plotas 10,35 kv.m, Ėriškių g.14B, Upytės k.</t>
  </si>
  <si>
    <t>5/100 pastato-nugeležinimo stoties (4400-3910-5934), plotas 10,35 kv.m.Ibutonių g. 19, Ibutonių k.</t>
  </si>
  <si>
    <t>5/100 pastato-nugeležinimo stoties (4400-3910-5990), plotas 8,19 kv.m, Ėriškėlių g. 18, Ėriškių k.</t>
  </si>
  <si>
    <t xml:space="preserve">Metalinė tvora (unik.Nr. 4400-4380-8502), ilgis 155,78 m, aukštis 1,50 m Ėriškių g. 4C, Upytės k. </t>
  </si>
  <si>
    <t>2-2-10.PAST_keliai_šaligatviai_aikštelės_tvoros</t>
  </si>
  <si>
    <t>Lengvasis automobilis Audi 80 Avant, DER112</t>
  </si>
  <si>
    <t>2-5-2.TRAN_lengvieji</t>
  </si>
  <si>
    <t>12300021E</t>
  </si>
  <si>
    <t>AUDI - 80</t>
  </si>
  <si>
    <t>12300009E</t>
  </si>
  <si>
    <t>Lengvasis automobilis VW Caddy</t>
  </si>
  <si>
    <t>12300025E</t>
  </si>
  <si>
    <t>Volkswagen Sharan 1,9 TDI</t>
  </si>
  <si>
    <t>Asenizacinis automobilis MAN 18.280</t>
  </si>
  <si>
    <t>2-5-5.TRAN_KITA</t>
  </si>
  <si>
    <t>Automobilis Škoba Roomster</t>
  </si>
  <si>
    <t>FORD TRANSIT FT 330, keleivinis mikroautobusas</t>
  </si>
  <si>
    <t>Lengvasis automobilis AUDI 80, DCG033</t>
  </si>
  <si>
    <t>12300022E</t>
  </si>
  <si>
    <t>Automobilis Citroen Berlingo</t>
  </si>
  <si>
    <t>Autobusas Volvo B-10 M , 44 vietų</t>
  </si>
  <si>
    <t>12300023E</t>
  </si>
  <si>
    <t>Lengvasis automobilis VOLKSWAGEN GOLF</t>
  </si>
  <si>
    <t>Keleivinis mikroautobusas</t>
  </si>
  <si>
    <t>Lengvasis aut. VW TRANSPORTER</t>
  </si>
  <si>
    <t>12300019E</t>
  </si>
  <si>
    <t>Priekaba Bazaltas 1</t>
  </si>
  <si>
    <t>12300001E</t>
  </si>
  <si>
    <t>Automobilis Renault Trafic</t>
  </si>
  <si>
    <t>Priekaba traktorinė 2PTI-4</t>
  </si>
  <si>
    <t>12300013E</t>
  </si>
  <si>
    <t>Srutvežis MMZ-6,6 kub.m (cisterna)</t>
  </si>
  <si>
    <t>12300012E</t>
  </si>
  <si>
    <t>Krovininis automobilis VW Transporter</t>
  </si>
  <si>
    <t>12300017E</t>
  </si>
  <si>
    <t>Lengvasis automobilis Audi 80 B4 Avant</t>
  </si>
  <si>
    <t>12300024E</t>
  </si>
  <si>
    <t>Automobilis DACIA DOKKER</t>
  </si>
  <si>
    <t>Automobilis Fiat Doblo</t>
  </si>
  <si>
    <t>Priekaba TAURAS B700SP</t>
  </si>
  <si>
    <t>2-5-1.TRAN_traktoriai_ekskavatoriai_pan</t>
  </si>
  <si>
    <t>Vejos pjovimo traktorius John Deere X748 su žolės surinkimo bunkeriu 580H</t>
  </si>
  <si>
    <t>Lengvasis automobilis FIAT DUCATO</t>
  </si>
  <si>
    <t>12300020E</t>
  </si>
  <si>
    <t>Audi 80 B4</t>
  </si>
  <si>
    <t>12300008E</t>
  </si>
  <si>
    <t>Lengvasis automobilis Citroen Nemo 1,4 HDI SX</t>
  </si>
  <si>
    <t>12300018E</t>
  </si>
  <si>
    <t>Automobilis Toyota Proace</t>
  </si>
  <si>
    <t>Automobilis Opec Combo</t>
  </si>
  <si>
    <t>AUDI-80 AVANT</t>
  </si>
  <si>
    <t>12300010E</t>
  </si>
  <si>
    <t>Lengvasis automobilis  VW Caddy 1,9 l</t>
  </si>
  <si>
    <t>Priekaba HUMBAUR HS353016-2014 (Lizingo dalis)</t>
  </si>
  <si>
    <t>Priekaba HUMBAUR HS353016-2014 (Biudžeto lėšos)</t>
  </si>
  <si>
    <t>12300034-1</t>
  </si>
  <si>
    <t>WAUZZZ8CZRA009114 AUDI 1993 m.</t>
  </si>
  <si>
    <t>12300011E</t>
  </si>
  <si>
    <t>Krovininis automobilis VW TRANSPORTER</t>
  </si>
  <si>
    <t>Žemė  (11,31 arai)</t>
  </si>
  <si>
    <t>2-1-0.Zeme</t>
  </si>
  <si>
    <t>x</t>
  </si>
  <si>
    <t>12000001E</t>
  </si>
  <si>
    <t>Mazutinė</t>
  </si>
  <si>
    <t>12100065E</t>
  </si>
  <si>
    <t>12100066E</t>
  </si>
  <si>
    <t>Kiemo rūsys</t>
  </si>
  <si>
    <t>12100067E</t>
  </si>
  <si>
    <t>12100006E_pag</t>
  </si>
  <si>
    <t>12100085_pag</t>
  </si>
  <si>
    <t>12100022E_pag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</si>
</sst>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charset val="186"/>
      <scheme val="minor"/>
    </font>
    <font>
      <sz val="10"/>
      <color rgb="FFFF0000"/>
      <name val="Arial"/>
      <charset val="134"/>
    </font>
    <font>
      <sz val="10"/>
      <name val="Arial"/>
      <charset val="134"/>
    </font>
    <font>
      <sz val="10"/>
      <color theme="3" tint="-0.249977111117893"/>
      <name val="Arial"/>
      <charset val="134"/>
    </font>
    <font>
      <sz val="10"/>
      <color theme="0" tint="-0.499984740745262"/>
      <name val="Arial"/>
      <charset val="134"/>
    </font>
    <font>
      <b/>
      <sz val="10"/>
      <name val="Arial"/>
      <charset val="134"/>
    </font>
    <font>
      <b/>
      <sz val="10"/>
      <color rgb="FFFF0000"/>
      <name val="Arial"/>
      <charset val="134"/>
    </font>
    <font>
      <b/>
      <sz val="10"/>
      <color theme="3" tint="-0.249977111117893"/>
      <name val="Arial"/>
      <charset val="134"/>
    </font>
    <font>
      <b/>
      <sz val="10"/>
      <color theme="0" tint="-0.499984740745262"/>
      <name val="Arial"/>
      <charset val="134"/>
    </font>
    <font>
      <sz val="10"/>
      <name val="Arial"/>
      <charset val="186"/>
    </font>
    <font>
      <sz val="11"/>
      <name val="Times New Roman"/>
      <charset val="186"/>
    </font>
    <font>
      <vertAlign val="superscript"/>
      <sz val="10"/>
      <name val="Arial"/>
      <charset val="134"/>
    </font>
    <font>
      <vertAlign val="superscript"/>
      <sz val="10"/>
      <color rgb="FFFF0000"/>
      <name val="Arial"/>
      <charset val="134"/>
    </font>
    <font>
      <sz val="11"/>
      <color theme="1"/>
      <name val="Calibri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3" fillId="0" borderId="0"/>
    <xf numFmtId="0" fontId="9" fillId="0" borderId="0"/>
  </cellStyleXfs>
  <cellXfs count="60">
    <xf numFmtId="0" fontId="0" fillId="0" borderId="0" xfId="0"/>
    <xf numFmtId="0" fontId="1" fillId="2" borderId="0" xfId="2" applyFont="1" applyFill="1" applyAlignment="1">
      <alignment wrapText="1"/>
    </xf>
    <xf numFmtId="0" fontId="1" fillId="2" borderId="0" xfId="2" applyFont="1" applyFill="1"/>
    <xf numFmtId="0" fontId="2" fillId="2" borderId="0" xfId="2" applyFont="1" applyFill="1"/>
    <xf numFmtId="0" fontId="3" fillId="2" borderId="0" xfId="2" applyFont="1" applyFill="1"/>
    <xf numFmtId="4" fontId="4" fillId="2" borderId="0" xfId="2" applyNumberFormat="1" applyFont="1" applyFill="1"/>
    <xf numFmtId="0" fontId="4" fillId="2" borderId="0" xfId="2" applyFont="1" applyFill="1"/>
    <xf numFmtId="0" fontId="2" fillId="2" borderId="0" xfId="2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2" fillId="2" borderId="0" xfId="1" applyFont="1" applyFill="1"/>
    <xf numFmtId="0" fontId="2" fillId="3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2" borderId="3" xfId="3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6" fillId="2" borderId="0" xfId="1" applyFont="1" applyFill="1" applyAlignment="1">
      <alignment vertical="center"/>
    </xf>
    <xf numFmtId="14" fontId="2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1" fillId="2" borderId="0" xfId="1" applyFont="1" applyFill="1"/>
    <xf numFmtId="0" fontId="3" fillId="2" borderId="0" xfId="1" applyFont="1" applyFill="1"/>
    <xf numFmtId="0" fontId="3" fillId="3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14" fontId="2" fillId="2" borderId="3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3" fontId="5" fillId="2" borderId="0" xfId="2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4" fontId="2" fillId="2" borderId="3" xfId="1" applyNumberFormat="1" applyFont="1" applyFill="1" applyBorder="1" applyAlignment="1">
      <alignment horizontal="right" vertical="center"/>
    </xf>
    <xf numFmtId="1" fontId="1" fillId="2" borderId="0" xfId="2" applyNumberFormat="1" applyFont="1" applyFill="1"/>
    <xf numFmtId="3" fontId="8" fillId="2" borderId="0" xfId="2" applyNumberFormat="1" applyFont="1" applyFill="1" applyAlignment="1">
      <alignment horizontal="center" vertical="center"/>
    </xf>
    <xf numFmtId="3" fontId="8" fillId="2" borderId="0" xfId="2" applyNumberFormat="1" applyFont="1" applyFill="1"/>
    <xf numFmtId="3" fontId="4" fillId="2" borderId="0" xfId="2" applyNumberFormat="1" applyFont="1" applyFill="1"/>
    <xf numFmtId="4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4" fontId="8" fillId="2" borderId="3" xfId="1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wrapText="1"/>
    </xf>
    <xf numFmtId="0" fontId="4" fillId="2" borderId="3" xfId="2" applyFont="1" applyFill="1" applyBorder="1" applyAlignment="1">
      <alignment wrapText="1"/>
    </xf>
    <xf numFmtId="4" fontId="8" fillId="2" borderId="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4" fillId="2" borderId="3" xfId="2" applyFont="1" applyFill="1" applyBorder="1"/>
    <xf numFmtId="4" fontId="4" fillId="2" borderId="3" xfId="1" applyNumberFormat="1" applyFont="1" applyFill="1" applyBorder="1" applyAlignment="1">
      <alignment horizontal="right" vertical="center"/>
    </xf>
    <xf numFmtId="14" fontId="4" fillId="2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 2 2" xfId="1"/>
    <cellStyle name="Normal 2 2 3 2" xfId="2"/>
    <cellStyle name="Paprastas 2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regula.lt\Bendri%20darbai\Ekonomistes\EKONOMIS\PLANAI\2008\Vartotojai\Rita%20Raisutiene\2006P\planas2006-13-11.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fs\profiles\Bendri%20darbai\Ekonomistes\EKONOMIS\PLANAI\2008\Vartotojai\Rita%20Raisutiene\2006P\planas2006-13-11.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fs\home\Bendri%20darbai\Ekonomistes\EKONOMIS\PLANAI\2008\Vartotojai\Rita%20Raisutiene\2006P\planas2006-13-11.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razvyda\2005\S&#261;naud&#371;%20pl%202005-baz12-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Grazvyda\2005\S&#261;naud&#371;%20pl%202005-baz12-2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polas%20Striukas/Dropbox%20(vilnius%20economics)/Ve%20Team%20Folder/_Projektai/_SILUMA/FORTUM%20Svencionys/_2019%20RAS/SIL%202019%20modelis%20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is\Users\Astute\AppData\Local\Microsoft\Windows\Temporary%20Internet%20Files\Content.Outlook\GDJBI96V\Bendri%20darbai\Ekonomistes\EKONOMIS\PLANAI\2008\Vartotojai\Rita%20Raisutiene\2006P\planas2006-13-11.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2A29310\02-06%20BRS_DU_v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Ve%20Team%20Folder/_Projektai/_SILUMA/FORTUM%20Svencionys/_2019%20RAS/_gauta%20final/4%20Metinis%20ataskait&#371;%20rinkinys%202019(&#353;ilumos%20sektorius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%20(vilnius%20economics)/Ve%20Team%20Folder/_Projektai/_KOMUN/Velzio%20KOM/2019%20RAS/&#352;-RAS%202019/1%20-%20&#352;IL_modelis_VEL&#381;YS%202019_galutini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%20(vilnius%20economics)/Ve%20Team%20Folder/_Projektai/_VANDUO/Kedainiu%20vandenys/_2015%20RAS/KEDVAN_modelis_05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Vartotojai\Rita%20Raisutiene\2010\ANALIZ&#278;S\planas2010(kopija1)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nas%20Bruzas\My%20Documents\Darbiniai%20failai\Klientai\Mobili%20baltija\2010\FA%20MB%202010\FA%20TRUMPA%20MB%202010%20perziure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%20(vilnius%20economics)/Ve%20Team%20Folder/_Projektai/_SILUMA/Sirvintu%20siluma/_2019%20RAS/RAS%202019%20modelis%20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endri%20darbai/Ekonomistes/EKONOMIS/PLANAI/2008/Vartotojai/Rita%20Raisutiene/2006P/planas2006-13-11.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Zygis\Desktop\E:\Bendri%20darbai\Ekonomistes\EKONOMIS\PLANAI\2008\Vartotojai\Rita%20Raisutiene\2006P\planas2006-13-11.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polas/Dropbox%20(vilnius%20economics)/Ve%20Team%20Folder/_Projektai/LNSGA/2.ST%20modelis/Fieldwork/0%20-%20NSG%20modeliavimas%20092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%20(vilnius%20economics)/Ve%20Team%20Folder/_Projektai/_SILUMA/V&#352;T/2019%20BK/2%20-%20Skai&#269;iavimai/01-14%20VST_BK%20projekta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is\bendra\Bendri%20darbai\Ekonomistes\EKONOMIS\PLANAI\2008\Vartotojai\Rita%20Raisutiene\2006P\planas2006-13-11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Realizacija"/>
      <sheetName val="bendra"/>
      <sheetName val="sg_viso_"/>
      <sheetName val="sg viso"/>
      <sheetName val="Prices"/>
      <sheetName val="Pradžia"/>
      <sheetName val="1. DK_grupes"/>
      <sheetName val="lentele5"/>
      <sheetName val="sg_viso_1"/>
      <sheetName val="naud_atl_"/>
      <sheetName val="el_en_g_"/>
      <sheetName val="išl_el_"/>
      <sheetName val="išl_el__G"/>
      <sheetName val="sg_viso"/>
      <sheetName val="_"/>
      <sheetName val="1.vardai"/>
      <sheetName val="wp_sarasai"/>
      <sheetName val="Mazutas mėnesiais"/>
      <sheetName val="0.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K"/>
      <sheetName val="MK"/>
      <sheetName val="rajone"/>
      <sheetName val="pirkta"/>
      <sheetName val="balansas"/>
      <sheetName val="naud.atl."/>
      <sheetName val="el.en.g."/>
      <sheetName val="išl.el."/>
      <sheetName val="tarif"/>
      <sheetName val="išl.el. G"/>
      <sheetName val="BŪĮ"/>
      <sheetName val="draudimai"/>
      <sheetName val="veiklos"/>
      <sheetName val="bendra"/>
      <sheetName val="sg_viso_"/>
      <sheetName val="naud_atl_"/>
      <sheetName val="el_en_g_"/>
      <sheetName val="išl_el_"/>
      <sheetName val="išl_el__G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K"/>
      <sheetName val="MK"/>
      <sheetName val="rajone"/>
      <sheetName val="pirkta"/>
      <sheetName val="balansas"/>
      <sheetName val="naud.atl."/>
      <sheetName val="el.en.g."/>
      <sheetName val="išl.el."/>
      <sheetName val="tarif"/>
      <sheetName val="išl.el. G"/>
      <sheetName val="BŪĮ"/>
      <sheetName val="draudimai"/>
      <sheetName val="veiklos"/>
      <sheetName val="sg_viso_"/>
      <sheetName val="naud_atl_"/>
      <sheetName val="el_en_g_"/>
      <sheetName val="išl_el_"/>
      <sheetName val="išl_el__G"/>
      <sheetName val="sg viso"/>
      <sheetName val="bendra"/>
      <sheetName val="sg_viso_1"/>
      <sheetName val="naud_atl_1"/>
      <sheetName val="el_en_g_1"/>
      <sheetName val="išl_el_1"/>
      <sheetName val="išl_el__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V"/>
      <sheetName val="KON"/>
      <sheetName val="RAS &gt;"/>
      <sheetName val="SAN"/>
      <sheetName val="PAJ"/>
      <sheetName val="PC"/>
      <sheetName val="Input &gt;"/>
      <sheetName val="1.DK"/>
      <sheetName val="2.SAN"/>
      <sheetName val="3.KOR"/>
      <sheetName val="4.DU"/>
      <sheetName val="5.TURT"/>
      <sheetName val="6.PAJ"/>
      <sheetName val="7.KITA"/>
      <sheetName val="PR &gt;"/>
      <sheetName val="P1"/>
      <sheetName val="P2"/>
      <sheetName val="RVA &gt;"/>
      <sheetName val="1"/>
      <sheetName val="2"/>
      <sheetName val="5"/>
      <sheetName val="6"/>
      <sheetName val="7"/>
      <sheetName val="8"/>
      <sheetName val="11"/>
      <sheetName val="12"/>
      <sheetName val="Nesikliai"/>
      <sheetName val="Auditui &gt;"/>
      <sheetName val="A1"/>
      <sheetName val="A2"/>
      <sheetName val="A3"/>
      <sheetName val="A4"/>
      <sheetName val="A5"/>
      <sheetName val="Calc &gt;"/>
      <sheetName val="0.values"/>
      <sheetName val="1.vardai"/>
      <sheetName val="2.nesikliai"/>
      <sheetName val="3.pagrindinis"/>
      <sheetName val="4.suvestinei"/>
      <sheetName val="5.pajamos"/>
      <sheetName val="6.turtas"/>
      <sheetName val="SAN_wp"/>
      <sheetName val="KC_wp"/>
      <sheetName val="SIL 2019 modelis v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Prices"/>
      <sheetName val="sg_viso_"/>
      <sheetName val="naud_atl_"/>
      <sheetName val="el_en_g_"/>
      <sheetName val="išl_el_"/>
      <sheetName val="išl_el__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as"/>
      <sheetName val="Etatai"/>
      <sheetName val="Skaiciavimai"/>
      <sheetName val="Info-&gt;"/>
      <sheetName val="B_lygin."/>
      <sheetName val="B_Skaiciavimai"/>
      <sheetName val="B_Skaiciavimai_2"/>
      <sheetName val="2018 RAS"/>
      <sheetName val="Stat.dep."/>
      <sheetName val="FIN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15"/>
      <sheetName val="Forma 1"/>
      <sheetName val="Forma 2"/>
      <sheetName val="Forma 3"/>
      <sheetName val="Forma 4"/>
      <sheetName val="Forma 5"/>
      <sheetName val="Forma 6"/>
      <sheetName val="Forma 8"/>
      <sheetName val="Forma 7"/>
      <sheetName val="Forma 9"/>
      <sheetName val="Forma 10"/>
      <sheetName val="Forma 11"/>
      <sheetName val="Forma 12"/>
      <sheetName val="Forma 13"/>
      <sheetName val="Instruk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ui &gt;"/>
      <sheetName val="Proceduros"/>
      <sheetName val="Patikra"/>
      <sheetName val="A0"/>
      <sheetName val="A1"/>
      <sheetName val="A2"/>
      <sheetName val="A2_1"/>
      <sheetName val="A2_2"/>
      <sheetName val="A4"/>
      <sheetName val="A5"/>
      <sheetName val="A6"/>
      <sheetName val="A7"/>
      <sheetName val="A8"/>
      <sheetName val="A10"/>
      <sheetName val="RAS 2018"/>
      <sheetName val="TU &gt;"/>
      <sheetName val="3.1"/>
      <sheetName val="3.2"/>
      <sheetName val="3.3"/>
      <sheetName val="3.4"/>
      <sheetName val="3.5"/>
      <sheetName val="Turtas"/>
      <sheetName val="Index"/>
      <sheetName val="SUV"/>
      <sheetName val="KON"/>
      <sheetName val="RAS &gt;"/>
      <sheetName val="PAJ"/>
      <sheetName val="SAN"/>
      <sheetName val="PC"/>
      <sheetName val="Ivestis &gt;"/>
      <sheetName val="1.DK"/>
      <sheetName val="2.SAN"/>
      <sheetName val="3.DU"/>
      <sheetName val="4.TURT"/>
      <sheetName val="5.PAJ"/>
      <sheetName val="6.KITA"/>
      <sheetName val="RVA &gt;"/>
      <sheetName val="1"/>
      <sheetName val="2"/>
      <sheetName val="5"/>
      <sheetName val="6"/>
      <sheetName val="7"/>
      <sheetName val="8"/>
      <sheetName val="11"/>
      <sheetName val="12"/>
      <sheetName val="Kontrole"/>
      <sheetName val="Nesikliai"/>
      <sheetName val="P1"/>
      <sheetName val="DSAIS &gt;"/>
      <sheetName val="F1"/>
      <sheetName val="F2"/>
      <sheetName val="F3"/>
      <sheetName val="F7"/>
      <sheetName val="F9"/>
      <sheetName val="F10"/>
      <sheetName val="F13"/>
      <sheetName val="0.values"/>
      <sheetName val="1.vardai"/>
      <sheetName val="2.nesikliai"/>
      <sheetName val="3.pagrindinis"/>
      <sheetName val="4.analizei"/>
      <sheetName val="5.turtas"/>
      <sheetName val="6.pajamos"/>
      <sheetName val="7.sanaudos"/>
      <sheetName val="Pirminiai &gt;"/>
      <sheetName val="DK"/>
      <sheetName val="pagal K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e"/>
      <sheetName val="Kontrole (2)"/>
      <sheetName val="Pradžia"/>
      <sheetName val="Kontrolė"/>
      <sheetName val="Rezultatų suvestinė"/>
      <sheetName val="Nešiklių nustatymas"/>
      <sheetName val="Sąnaudų grupavimas"/>
      <sheetName val="Kaštų grupavimas"/>
      <sheetName val="map Personalas"/>
      <sheetName val="I"/>
      <sheetName val="II"/>
      <sheetName val="III"/>
      <sheetName val="IV"/>
      <sheetName val="Transportas"/>
      <sheetName val="Personalas detaliai"/>
      <sheetName val="Turtas Nenaudojamas"/>
      <sheetName val="nudevetas"/>
      <sheetName val="Pajamų priskyrimas"/>
      <sheetName val="Turto priskyrimas"/>
      <sheetName val="dot.projektu lik.sutikrinimas"/>
      <sheetName val="Turto perskaičiavimas"/>
      <sheetName val="Finansinė atskaitomybė"/>
      <sheetName val="Personalo priskyrimas"/>
      <sheetName val="Paslaugų kiekiai"/>
      <sheetName val="Technologiniai rodikliai"/>
      <sheetName val="Energetinis ūkis"/>
      <sheetName val="Investicijos"/>
      <sheetName val="Skaitikliai"/>
      <sheetName val="Ataskaitos --&gt;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38"/>
      <sheetName val="38e"/>
      <sheetName val="39e"/>
      <sheetName val="Didžioji knyga"/>
      <sheetName val="2.turtas"/>
      <sheetName val="3.turtas"/>
      <sheetName val="1.vardai"/>
      <sheetName val="4.turtas"/>
      <sheetName val="3.pagr"/>
      <sheetName val="3-1"/>
      <sheetName val="3-2"/>
      <sheetName val="3-3"/>
      <sheetName val="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  <sheetName val="1.vardai"/>
      <sheetName val="wp_sarasai"/>
      <sheetName val="Mazutas mėnesiais"/>
      <sheetName val="sg viso"/>
      <sheetName val="0.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laidos"/>
      <sheetName val="dkainos"/>
      <sheetName val="kainos"/>
      <sheetName val="suv"/>
      <sheetName val="suv(paskutinis)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priel"/>
      <sheetName val="el.en.g."/>
      <sheetName val="elektra"/>
      <sheetName val="išl.el."/>
      <sheetName val="tarif"/>
      <sheetName val="išl.el. G"/>
      <sheetName val="draudimai"/>
      <sheetName val="veiklos"/>
      <sheetName val="Janinai"/>
      <sheetName val="Kainų dedamosios"/>
      <sheetName val="PŠ kainos"/>
      <sheetName val="PE"/>
      <sheetName val="GEOTERMOS"/>
      <sheetName val="Mazuto kainos"/>
      <sheetName val="sg viso"/>
      <sheetName val="sg_viso_"/>
      <sheetName val="naud_atl_"/>
      <sheetName val="el_en_g_"/>
      <sheetName val="išl_el_"/>
      <sheetName val="išl_el__G"/>
      <sheetName val="Kainų_dedamosios"/>
      <sheetName val="PŠ_kainos"/>
      <sheetName val="Mazuto_kai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P_N_"/>
      <sheetName val="NKP"/>
      <sheetName val="4"/>
      <sheetName val="5"/>
      <sheetName val="6"/>
      <sheetName val="APS_POL"/>
      <sheetName val="inmt"/>
      <sheetName val="IMT"/>
      <sheetName val="ATS"/>
      <sheetName val="DEB"/>
      <sheetName val="Trump"/>
      <sheetName val="PIN"/>
      <sheetName val="NK"/>
      <sheetName val="NK2"/>
      <sheetName val="PPASK"/>
      <sheetName val="KRED"/>
      <sheetName val="KTMOK"/>
      <sheetName val="PAJ"/>
      <sheetName val="SAV"/>
      <sheetName val="SAN"/>
      <sheetName val="KTVEIK"/>
      <sheetName val="FINV"/>
      <sheetName val="PM3"/>
      <sheetName val="PM4"/>
      <sheetName val="PM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tikrinimas"/>
      <sheetName val="Seka"/>
      <sheetName val="PRADZIA"/>
      <sheetName val="SUV"/>
      <sheetName val="KON"/>
      <sheetName val="INPUT &gt;"/>
      <sheetName val="SAN"/>
      <sheetName val="PAJ"/>
      <sheetName val="KC"/>
      <sheetName val="1.DK"/>
      <sheetName val="2.Sanaudos"/>
      <sheetName val="2.SAN_wp"/>
      <sheetName val="2.KOR"/>
      <sheetName val="3.PC"/>
      <sheetName val="6.DU"/>
      <sheetName val="7.TURTAS"/>
      <sheetName val="7.TURTAS^"/>
      <sheetName val="8.PAJ"/>
      <sheetName val="9.KITA"/>
      <sheetName val="10.KOG"/>
      <sheetName val="RVA &gt;"/>
      <sheetName val="0"/>
      <sheetName val="1"/>
      <sheetName val="5"/>
      <sheetName val="6"/>
      <sheetName val="7"/>
      <sheetName val="8"/>
      <sheetName val="9"/>
      <sheetName val="11"/>
      <sheetName val="12"/>
      <sheetName val="10"/>
      <sheetName val="Nesikliai"/>
      <sheetName val="Calc &gt;"/>
      <sheetName val="0.values"/>
      <sheetName val="1.vardai"/>
      <sheetName val="2.nesikliai"/>
      <sheetName val="3.pagrindinis"/>
      <sheetName val="4.analizei"/>
      <sheetName val="5.pajamos"/>
      <sheetName val="6.rodikliai"/>
      <sheetName val="RAS 2019 modelis 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  <sheetName val="1.vardai"/>
      <sheetName val="wp_sarasai"/>
      <sheetName val="Mazutas mėnesiais"/>
      <sheetName val="sg viso"/>
      <sheetName val="0.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ybaK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laidos"/>
      <sheetName val="Šaltiniai"/>
      <sheetName val="Poreikis"/>
      <sheetName val="Palyginamosios"/>
      <sheetName val="Kuro kainos"/>
      <sheetName val="Aukcionai"/>
      <sheetName val="Calculation"/>
      <sheetName val="Rez_detaliai"/>
      <sheetName val="Rez_KUN"/>
      <sheetName val="Opt_KUN"/>
      <sheetName val="Rez_VNO"/>
      <sheetName val="Opt_VNO"/>
      <sheetName val="Model_ KUN"/>
      <sheetName val="Calc_KUN"/>
      <sheetName val="Calc_VNO"/>
      <sheetName val="Poreikis_KUN"/>
      <sheetName val="Poreikis_VNO"/>
      <sheetName val="Lyginamieji"/>
      <sheetName val="Check_1"/>
      <sheetName val="Kita &gt;"/>
      <sheetName val="wp1"/>
      <sheetName val="VNO istorij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rbai"/>
      <sheetName val="Pristatymas"/>
      <sheetName val="Suvestine"/>
      <sheetName val="Projektas"/>
      <sheetName val="Index"/>
      <sheetName val="Kaina"/>
      <sheetName val="Kaina_buv"/>
      <sheetName val="Kaina_bus"/>
      <sheetName val="Kaina_Pr"/>
      <sheetName val="B_Galios"/>
      <sheetName val="B_Kiekiai"/>
      <sheetName val="B_Kiekiai^"/>
      <sheetName val="VKJ2"/>
      <sheetName val="VKJ"/>
      <sheetName val="VŠT_Klausimai"/>
      <sheetName val="VE_Klausimai"/>
      <sheetName val="KD"/>
      <sheetName val="KD_Kitos"/>
      <sheetName val="KD_Kainos"/>
      <sheetName val="PD"/>
      <sheetName val="PD^"/>
      <sheetName val="Kausimai_Kt_PD"/>
      <sheetName val="PD_Planas"/>
      <sheetName val="PD_Turtas"/>
      <sheetName val="PD_WACC"/>
      <sheetName val="PD_Sask.san."/>
      <sheetName val="Padengimas"/>
      <sheetName val="Lyg.variant."/>
      <sheetName val="PD_Remontai"/>
      <sheetName val="PD_VERT_mokestis"/>
      <sheetName val="Info-&gt;"/>
      <sheetName val="2018"/>
      <sheetName val="2019b"/>
      <sheetName val="2020b"/>
      <sheetName val="RAS-2019b"/>
      <sheetName val="2018 RAS DK"/>
      <sheetName val="2018k"/>
      <sheetName val="2018b"/>
      <sheetName val="2018r"/>
      <sheetName val="2018kv"/>
      <sheetName val="Priskyrimai"/>
      <sheetName val="Galiojanti BK"/>
      <sheetName val="Galiojanti kaina"/>
      <sheetName val="Lyginamieji"/>
      <sheetName val="VV"/>
      <sheetName val="2018-2019 f.p.n."/>
      <sheetName val="2018 RAS 2 pr."/>
      <sheetName val="KV_projektas"/>
      <sheetName val="2017BK_ASS"/>
      <sheetName val="PazymaREM"/>
      <sheetName val="VERT"/>
      <sheetName val="VERT2"/>
      <sheetName val="Priedai &gt;"/>
      <sheetName val="2"/>
      <sheetName val="3"/>
      <sheetName val="4"/>
      <sheetName val="6"/>
      <sheetName val="7"/>
      <sheetName val="9"/>
      <sheetName val="10"/>
      <sheetName val="11"/>
      <sheetName val="12"/>
      <sheetName val="13"/>
      <sheetName val="14"/>
      <sheetName val="17"/>
      <sheetName val="18"/>
      <sheetName val="19"/>
      <sheetName val="Statu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sg viso"/>
      <sheetName val="sg_viso_1"/>
      <sheetName val="naud_atl_"/>
      <sheetName val="el_en_g_"/>
      <sheetName val="išl_el_"/>
      <sheetName val="išl_el__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AP453"/>
  <sheetViews>
    <sheetView tabSelected="1" topLeftCell="A374" zoomScale="80" zoomScaleNormal="80" workbookViewId="0">
      <selection activeCell="H425" sqref="H425"/>
    </sheetView>
  </sheetViews>
  <sheetFormatPr defaultColWidth="9.109375" defaultRowHeight="13.2"/>
  <cols>
    <col min="1" max="1" width="4.33203125" style="2" customWidth="1"/>
    <col min="2" max="2" width="9.109375" style="2"/>
    <col min="3" max="3" width="51.88671875" style="2" customWidth="1"/>
    <col min="4" max="4" width="44.44140625" style="2" customWidth="1"/>
    <col min="5" max="5" width="13.5546875" style="2" customWidth="1"/>
    <col min="6" max="7" width="23.5546875" style="2" customWidth="1"/>
    <col min="8" max="8" width="16.88671875" style="2" customWidth="1"/>
    <col min="9" max="9" width="12.33203125" style="2" customWidth="1"/>
    <col min="10" max="12" width="14.6640625" style="3" customWidth="1"/>
    <col min="13" max="13" width="14.6640625" style="4" hidden="1" customWidth="1"/>
    <col min="14" max="14" width="11.6640625" style="3" customWidth="1"/>
    <col min="15" max="15" width="12.44140625" style="3" customWidth="1"/>
    <col min="16" max="16" width="16.6640625" style="3" customWidth="1"/>
    <col min="17" max="20" width="13.88671875" style="3" customWidth="1"/>
    <col min="21" max="22" width="13.88671875" style="2" customWidth="1"/>
    <col min="23" max="28" width="13.88671875" style="3" customWidth="1"/>
    <col min="29" max="29" width="18" style="3" customWidth="1"/>
    <col min="30" max="30" width="18" style="2" customWidth="1"/>
    <col min="31" max="32" width="9.109375" style="2"/>
    <col min="33" max="33" width="12.109375" style="5" customWidth="1"/>
    <col min="34" max="34" width="14.44140625" style="6" customWidth="1"/>
    <col min="35" max="35" width="13.88671875" style="6" customWidth="1"/>
    <col min="36" max="36" width="12.6640625" style="6" customWidth="1"/>
    <col min="37" max="37" width="16.33203125" style="6" customWidth="1"/>
    <col min="38" max="38" width="12.6640625" style="6" customWidth="1"/>
    <col min="39" max="40" width="14.44140625" style="6" customWidth="1"/>
    <col min="41" max="41" width="10.5546875" style="6" customWidth="1"/>
    <col min="42" max="42" width="13.44140625" style="6" customWidth="1"/>
    <col min="43" max="16384" width="9.109375" style="2"/>
  </cols>
  <sheetData>
    <row r="1" spans="2:42" ht="30.75" customHeight="1">
      <c r="B1" s="3"/>
      <c r="C1" s="3"/>
      <c r="D1" s="3"/>
      <c r="E1" s="3"/>
      <c r="F1" s="3"/>
      <c r="G1" s="3"/>
      <c r="H1" s="7"/>
      <c r="I1" s="15"/>
      <c r="J1" s="16"/>
      <c r="K1" s="16"/>
      <c r="L1" s="7"/>
      <c r="M1" s="17"/>
      <c r="N1" s="7"/>
      <c r="O1" s="7"/>
      <c r="P1" s="7"/>
      <c r="Q1" s="28">
        <f t="shared" ref="Q1:AD1" si="0">SUM(Q11:Q453)</f>
        <v>6288048.4900000021</v>
      </c>
      <c r="R1" s="28">
        <f t="shared" si="0"/>
        <v>3120273.7800000012</v>
      </c>
      <c r="S1" s="28">
        <f t="shared" si="0"/>
        <v>668443.46999999986</v>
      </c>
      <c r="T1" s="28">
        <f t="shared" si="0"/>
        <v>0</v>
      </c>
      <c r="U1" s="28">
        <f t="shared" si="0"/>
        <v>10308.66</v>
      </c>
      <c r="V1" s="28">
        <f t="shared" si="0"/>
        <v>0</v>
      </c>
      <c r="W1" s="28">
        <f t="shared" si="0"/>
        <v>2489022.58</v>
      </c>
      <c r="X1" s="28">
        <f t="shared" si="0"/>
        <v>466070.71</v>
      </c>
      <c r="Y1" s="28">
        <f t="shared" si="0"/>
        <v>0</v>
      </c>
      <c r="Z1" s="28">
        <f t="shared" si="0"/>
        <v>2022951.8699999994</v>
      </c>
      <c r="AA1" s="28">
        <f t="shared" si="0"/>
        <v>502813.56934219488</v>
      </c>
      <c r="AB1" s="28">
        <f t="shared" si="0"/>
        <v>1520138.3006578062</v>
      </c>
      <c r="AC1" s="28">
        <f t="shared" si="0"/>
        <v>58583.45347423866</v>
      </c>
      <c r="AD1" s="28">
        <f t="shared" si="0"/>
        <v>0</v>
      </c>
      <c r="AG1" s="33">
        <f>SUM(AG11:AG453)</f>
        <v>1588188.3909956797</v>
      </c>
      <c r="AJ1" s="33">
        <f>SUM(AJ11:AJ453)</f>
        <v>88386</v>
      </c>
      <c r="AK1" s="33">
        <f>SUM(AK11:AK453)</f>
        <v>4803.4751544086748</v>
      </c>
      <c r="AL1" s="33">
        <f>SUM(AL11:AL453)</f>
        <v>84065</v>
      </c>
      <c r="AN1" s="33"/>
      <c r="AP1" s="33">
        <f>SUM(AP11:AP453)</f>
        <v>4059.9960899749908</v>
      </c>
    </row>
    <row r="2" spans="2:42">
      <c r="B2" s="8" t="s">
        <v>0</v>
      </c>
      <c r="C2" s="8"/>
      <c r="D2" s="8"/>
      <c r="E2" s="8"/>
      <c r="F2" s="8"/>
      <c r="G2" s="8"/>
      <c r="H2" s="8"/>
      <c r="I2" s="18"/>
      <c r="J2" s="19"/>
      <c r="K2" s="8"/>
      <c r="L2" s="8"/>
      <c r="M2" s="20"/>
      <c r="N2" s="8"/>
      <c r="O2" s="8"/>
      <c r="P2" s="8"/>
      <c r="Q2" s="8"/>
      <c r="R2" s="8"/>
      <c r="S2" s="8"/>
      <c r="T2" s="29"/>
      <c r="U2" s="30"/>
      <c r="V2" s="30"/>
      <c r="W2" s="29"/>
      <c r="X2" s="29"/>
      <c r="Y2" s="7"/>
      <c r="Z2" s="29"/>
      <c r="AA2" s="29"/>
      <c r="AB2" s="29"/>
      <c r="AC2" s="29"/>
      <c r="AG2" s="34" t="s">
        <v>1</v>
      </c>
    </row>
    <row r="3" spans="2:42">
      <c r="B3" s="9"/>
      <c r="C3" s="9"/>
      <c r="D3" s="9"/>
      <c r="E3" s="9"/>
      <c r="F3" s="9"/>
      <c r="G3" s="9"/>
      <c r="H3" s="9"/>
      <c r="I3" s="21"/>
      <c r="J3" s="9"/>
      <c r="K3" s="9"/>
      <c r="L3" s="9"/>
      <c r="M3" s="22"/>
      <c r="N3" s="9"/>
      <c r="O3" s="9"/>
      <c r="P3" s="9"/>
      <c r="Q3" s="9"/>
      <c r="R3" s="9"/>
      <c r="S3" s="9"/>
      <c r="T3" s="9"/>
      <c r="U3" s="21"/>
      <c r="V3" s="21"/>
      <c r="W3" s="9"/>
      <c r="X3" s="9"/>
      <c r="Y3" s="9"/>
      <c r="Z3" s="9"/>
      <c r="AA3" s="9"/>
      <c r="AB3" s="9"/>
      <c r="AC3" s="9"/>
      <c r="AD3" s="32"/>
      <c r="AG3" s="35"/>
    </row>
    <row r="4" spans="2:42" s="1" customFormat="1" ht="14.25" customHeight="1">
      <c r="B4" s="48" t="s">
        <v>2</v>
      </c>
      <c r="C4" s="48" t="s">
        <v>3</v>
      </c>
      <c r="D4" s="48" t="s">
        <v>4</v>
      </c>
      <c r="E4" s="51" t="s">
        <v>5</v>
      </c>
      <c r="F4" s="54" t="s">
        <v>6</v>
      </c>
      <c r="G4" s="54" t="s">
        <v>7</v>
      </c>
      <c r="H4" s="47" t="s">
        <v>8</v>
      </c>
      <c r="I4" s="47" t="s">
        <v>9</v>
      </c>
      <c r="J4" s="47" t="s">
        <v>10</v>
      </c>
      <c r="K4" s="47" t="s">
        <v>11</v>
      </c>
      <c r="L4" s="47" t="s">
        <v>12</v>
      </c>
      <c r="M4" s="57" t="s">
        <v>13</v>
      </c>
      <c r="N4" s="47" t="s">
        <v>14</v>
      </c>
      <c r="O4" s="47" t="s">
        <v>15</v>
      </c>
      <c r="P4" s="47" t="s">
        <v>16</v>
      </c>
      <c r="Q4" s="47" t="s">
        <v>17</v>
      </c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10" t="s">
        <v>18</v>
      </c>
      <c r="AD4" s="10" t="s">
        <v>18</v>
      </c>
      <c r="AG4" s="36"/>
      <c r="AH4" s="37"/>
      <c r="AI4" s="37"/>
      <c r="AJ4" s="38">
        <v>43466</v>
      </c>
      <c r="AK4" s="39"/>
      <c r="AL4" s="38">
        <v>43831</v>
      </c>
      <c r="AM4" s="39"/>
      <c r="AN4" s="39"/>
      <c r="AO4" s="39"/>
      <c r="AP4" s="39"/>
    </row>
    <row r="5" spans="2:42" s="1" customFormat="1" ht="12.75" customHeight="1">
      <c r="B5" s="49"/>
      <c r="C5" s="49"/>
      <c r="D5" s="49"/>
      <c r="E5" s="52"/>
      <c r="F5" s="55"/>
      <c r="G5" s="55"/>
      <c r="H5" s="47"/>
      <c r="I5" s="47"/>
      <c r="J5" s="47"/>
      <c r="K5" s="47"/>
      <c r="L5" s="47"/>
      <c r="M5" s="57"/>
      <c r="N5" s="47"/>
      <c r="O5" s="47"/>
      <c r="P5" s="47"/>
      <c r="Q5" s="47" t="s">
        <v>19</v>
      </c>
      <c r="R5" s="47" t="s">
        <v>20</v>
      </c>
      <c r="S5" s="47"/>
      <c r="T5" s="47"/>
      <c r="U5" s="47"/>
      <c r="V5" s="47"/>
      <c r="W5" s="47"/>
      <c r="X5" s="47" t="s">
        <v>21</v>
      </c>
      <c r="Y5" s="47" t="s">
        <v>22</v>
      </c>
      <c r="Z5" s="47" t="s">
        <v>23</v>
      </c>
      <c r="AA5" s="47"/>
      <c r="AB5" s="47"/>
      <c r="AC5" s="47" t="s">
        <v>24</v>
      </c>
      <c r="AD5" s="47" t="s">
        <v>25</v>
      </c>
      <c r="AG5" s="58" t="s">
        <v>26</v>
      </c>
      <c r="AH5" s="59" t="s">
        <v>27</v>
      </c>
      <c r="AI5" s="59" t="s">
        <v>28</v>
      </c>
      <c r="AJ5" s="59" t="s">
        <v>29</v>
      </c>
      <c r="AK5" s="59" t="s">
        <v>30</v>
      </c>
      <c r="AL5" s="59" t="s">
        <v>31</v>
      </c>
      <c r="AM5" s="59" t="s">
        <v>32</v>
      </c>
      <c r="AN5" s="59" t="s">
        <v>33</v>
      </c>
      <c r="AO5" s="59" t="s">
        <v>34</v>
      </c>
      <c r="AP5" s="59" t="s">
        <v>35</v>
      </c>
    </row>
    <row r="6" spans="2:42" s="1" customFormat="1" ht="12.75" customHeight="1">
      <c r="B6" s="49"/>
      <c r="C6" s="49"/>
      <c r="D6" s="49"/>
      <c r="E6" s="52"/>
      <c r="F6" s="55"/>
      <c r="G6" s="55"/>
      <c r="H6" s="47"/>
      <c r="I6" s="47"/>
      <c r="J6" s="47"/>
      <c r="K6" s="47"/>
      <c r="L6" s="47"/>
      <c r="M6" s="57"/>
      <c r="N6" s="47"/>
      <c r="O6" s="47"/>
      <c r="P6" s="47"/>
      <c r="Q6" s="47"/>
      <c r="R6" s="47" t="s">
        <v>36</v>
      </c>
      <c r="S6" s="47" t="s">
        <v>37</v>
      </c>
      <c r="T6" s="47" t="s">
        <v>38</v>
      </c>
      <c r="U6" s="47" t="s">
        <v>39</v>
      </c>
      <c r="V6" s="47" t="s">
        <v>40</v>
      </c>
      <c r="W6" s="47" t="s">
        <v>41</v>
      </c>
      <c r="X6" s="47"/>
      <c r="Y6" s="47"/>
      <c r="Z6" s="47" t="s">
        <v>42</v>
      </c>
      <c r="AA6" s="47" t="s">
        <v>43</v>
      </c>
      <c r="AB6" s="47" t="s">
        <v>44</v>
      </c>
      <c r="AC6" s="47"/>
      <c r="AD6" s="47"/>
      <c r="AG6" s="58"/>
      <c r="AH6" s="59"/>
      <c r="AI6" s="59"/>
      <c r="AJ6" s="59"/>
      <c r="AK6" s="59"/>
      <c r="AL6" s="59"/>
      <c r="AM6" s="59"/>
      <c r="AN6" s="59"/>
      <c r="AO6" s="59"/>
      <c r="AP6" s="59"/>
    </row>
    <row r="7" spans="2:42" s="1" customFormat="1" ht="12.75" customHeight="1">
      <c r="B7" s="49"/>
      <c r="C7" s="49"/>
      <c r="D7" s="49"/>
      <c r="E7" s="52"/>
      <c r="F7" s="55"/>
      <c r="G7" s="55"/>
      <c r="H7" s="47"/>
      <c r="I7" s="47"/>
      <c r="J7" s="47"/>
      <c r="K7" s="47"/>
      <c r="L7" s="47"/>
      <c r="M7" s="5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G7" s="58"/>
      <c r="AH7" s="59"/>
      <c r="AI7" s="59"/>
      <c r="AJ7" s="59"/>
      <c r="AK7" s="59"/>
      <c r="AL7" s="59"/>
      <c r="AM7" s="59"/>
      <c r="AN7" s="59"/>
      <c r="AO7" s="59"/>
      <c r="AP7" s="59"/>
    </row>
    <row r="8" spans="2:42" s="1" customFormat="1">
      <c r="B8" s="49"/>
      <c r="C8" s="49"/>
      <c r="D8" s="49"/>
      <c r="E8" s="52"/>
      <c r="F8" s="55"/>
      <c r="G8" s="55"/>
      <c r="H8" s="47"/>
      <c r="I8" s="47"/>
      <c r="J8" s="47"/>
      <c r="K8" s="47"/>
      <c r="L8" s="47"/>
      <c r="M8" s="5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G8" s="58"/>
      <c r="AH8" s="59"/>
      <c r="AI8" s="59"/>
      <c r="AJ8" s="59"/>
      <c r="AK8" s="59"/>
      <c r="AL8" s="59"/>
      <c r="AM8" s="59"/>
      <c r="AN8" s="59"/>
      <c r="AO8" s="59"/>
      <c r="AP8" s="59"/>
    </row>
    <row r="9" spans="2:42" s="1" customFormat="1">
      <c r="B9" s="50"/>
      <c r="C9" s="50"/>
      <c r="D9" s="50"/>
      <c r="E9" s="53"/>
      <c r="F9" s="56"/>
      <c r="G9" s="56"/>
      <c r="H9" s="47"/>
      <c r="I9" s="47"/>
      <c r="J9" s="47"/>
      <c r="K9" s="47"/>
      <c r="L9" s="10" t="s">
        <v>45</v>
      </c>
      <c r="M9" s="23" t="s">
        <v>45</v>
      </c>
      <c r="N9" s="47"/>
      <c r="O9" s="47"/>
      <c r="P9" s="47"/>
      <c r="Q9" s="10" t="s">
        <v>46</v>
      </c>
      <c r="R9" s="10" t="s">
        <v>46</v>
      </c>
      <c r="S9" s="10" t="s">
        <v>46</v>
      </c>
      <c r="T9" s="10" t="s">
        <v>46</v>
      </c>
      <c r="U9" s="10" t="s">
        <v>46</v>
      </c>
      <c r="V9" s="10" t="s">
        <v>46</v>
      </c>
      <c r="W9" s="10" t="s">
        <v>46</v>
      </c>
      <c r="X9" s="10" t="s">
        <v>46</v>
      </c>
      <c r="Y9" s="10" t="s">
        <v>46</v>
      </c>
      <c r="Z9" s="10" t="s">
        <v>46</v>
      </c>
      <c r="AA9" s="10" t="s">
        <v>46</v>
      </c>
      <c r="AB9" s="10" t="s">
        <v>46</v>
      </c>
      <c r="AC9" s="10" t="s">
        <v>46</v>
      </c>
      <c r="AD9" s="10" t="s">
        <v>46</v>
      </c>
      <c r="AG9" s="36"/>
      <c r="AH9" s="37"/>
      <c r="AI9" s="37"/>
      <c r="AJ9" s="37"/>
      <c r="AK9" s="40"/>
      <c r="AL9" s="37"/>
      <c r="AM9" s="40"/>
      <c r="AN9" s="40"/>
      <c r="AO9" s="40"/>
      <c r="AP9" s="40"/>
    </row>
    <row r="10" spans="2:42"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/>
      <c r="H10" s="11">
        <v>6</v>
      </c>
      <c r="I10" s="11">
        <v>7</v>
      </c>
      <c r="J10" s="11">
        <v>8</v>
      </c>
      <c r="K10" s="11">
        <v>9</v>
      </c>
      <c r="L10" s="11">
        <v>10</v>
      </c>
      <c r="M10" s="24" t="s">
        <v>47</v>
      </c>
      <c r="N10" s="11">
        <v>11</v>
      </c>
      <c r="O10" s="11">
        <v>12</v>
      </c>
      <c r="P10" s="11">
        <v>13</v>
      </c>
      <c r="Q10" s="11">
        <v>14</v>
      </c>
      <c r="R10" s="11">
        <v>15</v>
      </c>
      <c r="S10" s="11">
        <v>16</v>
      </c>
      <c r="T10" s="11">
        <v>17</v>
      </c>
      <c r="U10" s="11">
        <v>18</v>
      </c>
      <c r="V10" s="11">
        <v>19</v>
      </c>
      <c r="W10" s="11">
        <v>20</v>
      </c>
      <c r="X10" s="11">
        <v>21</v>
      </c>
      <c r="Y10" s="11">
        <v>22</v>
      </c>
      <c r="Z10" s="11">
        <v>23</v>
      </c>
      <c r="AA10" s="11">
        <v>24</v>
      </c>
      <c r="AB10" s="11">
        <v>25</v>
      </c>
      <c r="AC10" s="11">
        <v>26</v>
      </c>
      <c r="AD10" s="11">
        <v>27</v>
      </c>
      <c r="AG10" s="41"/>
      <c r="AH10" s="42"/>
      <c r="AI10" s="42"/>
      <c r="AJ10" s="42"/>
      <c r="AK10" s="43"/>
      <c r="AL10" s="42"/>
      <c r="AM10" s="43"/>
      <c r="AN10" s="43"/>
      <c r="AO10" s="43"/>
      <c r="AP10" s="43"/>
    </row>
    <row r="11" spans="2:42">
      <c r="B11" s="12">
        <v>1</v>
      </c>
      <c r="C11" s="13" t="s">
        <v>48</v>
      </c>
      <c r="D11" s="13" t="s">
        <v>49</v>
      </c>
      <c r="E11" s="13">
        <v>721</v>
      </c>
      <c r="F11" s="13" t="s">
        <v>50</v>
      </c>
      <c r="G11" s="13" t="str">
        <f>+LEFT(F11,2)</f>
        <v>TS</v>
      </c>
      <c r="H11" s="14">
        <v>163606</v>
      </c>
      <c r="I11" s="25">
        <v>43524</v>
      </c>
      <c r="J11" s="25" t="s">
        <v>51</v>
      </c>
      <c r="K11" s="25" t="s">
        <v>51</v>
      </c>
      <c r="L11" s="26" t="s">
        <v>52</v>
      </c>
      <c r="M11" s="27" t="s">
        <v>53</v>
      </c>
      <c r="N11" s="25" t="s">
        <v>51</v>
      </c>
      <c r="O11" s="25">
        <v>0</v>
      </c>
      <c r="P11" s="25" t="s">
        <v>51</v>
      </c>
      <c r="Q11" s="31">
        <v>263.43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263.43</v>
      </c>
      <c r="X11" s="31">
        <v>0</v>
      </c>
      <c r="Y11" s="31">
        <v>0</v>
      </c>
      <c r="Z11" s="31">
        <v>263.43</v>
      </c>
      <c r="AA11" s="31">
        <v>60.369374999999998</v>
      </c>
      <c r="AB11" s="31">
        <v>203.06062499999999</v>
      </c>
      <c r="AC11" s="31">
        <v>60.369374999999998</v>
      </c>
      <c r="AD11" s="31">
        <v>0</v>
      </c>
      <c r="AE11" s="30"/>
      <c r="AF11" s="30"/>
      <c r="AG11" s="44">
        <v>263.43</v>
      </c>
      <c r="AH11" s="45">
        <f t="shared" ref="AH11:AH74" si="1">+DATE(YEAR(I11),MONTH(I11)+1,1)</f>
        <v>43525</v>
      </c>
      <c r="AI11" s="45">
        <f>+EDATE(AH11,$L11*12)</f>
        <v>44986</v>
      </c>
      <c r="AJ11" s="46">
        <f>IFERROR(DATEDIF(MAX($AH11,$AJ$4),$AI11,"m"),FALSE)</f>
        <v>48</v>
      </c>
      <c r="AK11" s="46">
        <f>IFERROR(AG11/AJ11,FALSE)</f>
        <v>5.4881250000000001</v>
      </c>
      <c r="AL11" s="46">
        <f>IFERROR(DATEDIF(MAX($AH11,$AL$4),$AI11,"m"),FALSE)</f>
        <v>38</v>
      </c>
      <c r="AM11" s="46">
        <f>+AJ11-AL11</f>
        <v>10</v>
      </c>
      <c r="AN11" s="46" t="b">
        <f>+AI11&lt;$AL$4</f>
        <v>0</v>
      </c>
      <c r="AO11" s="46">
        <f>IF($AN11,AG11,AK11*AM11)</f>
        <v>54.881250000000001</v>
      </c>
      <c r="AP11" s="46">
        <f>+AO11-AC11</f>
        <v>-5.4881249999999966</v>
      </c>
    </row>
    <row r="12" spans="2:42">
      <c r="B12" s="12">
        <v>2</v>
      </c>
      <c r="C12" s="13" t="s">
        <v>54</v>
      </c>
      <c r="D12" s="13" t="s">
        <v>49</v>
      </c>
      <c r="E12" s="13">
        <v>721</v>
      </c>
      <c r="F12" s="13" t="s">
        <v>50</v>
      </c>
      <c r="G12" s="13" t="str">
        <f t="shared" ref="G12:G75" si="2">+LEFT(F12,2)</f>
        <v>TS</v>
      </c>
      <c r="H12" s="14">
        <v>163608</v>
      </c>
      <c r="I12" s="25">
        <v>43524</v>
      </c>
      <c r="J12" s="25" t="s">
        <v>51</v>
      </c>
      <c r="K12" s="25" t="s">
        <v>51</v>
      </c>
      <c r="L12" s="26" t="s">
        <v>55</v>
      </c>
      <c r="M12" s="27" t="s">
        <v>53</v>
      </c>
      <c r="N12" s="25" t="s">
        <v>51</v>
      </c>
      <c r="O12" s="25">
        <v>0</v>
      </c>
      <c r="P12" s="25" t="s">
        <v>51</v>
      </c>
      <c r="Q12" s="31">
        <v>71.7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71.7</v>
      </c>
      <c r="X12" s="31">
        <v>0</v>
      </c>
      <c r="Y12" s="31">
        <v>0</v>
      </c>
      <c r="Z12" s="31">
        <v>71.7</v>
      </c>
      <c r="AA12" s="31">
        <v>13.145</v>
      </c>
      <c r="AB12" s="31">
        <v>58.555</v>
      </c>
      <c r="AC12" s="31">
        <v>13.145</v>
      </c>
      <c r="AD12" s="31">
        <v>0</v>
      </c>
      <c r="AE12" s="30"/>
      <c r="AF12" s="30"/>
      <c r="AG12" s="44">
        <v>71.7</v>
      </c>
      <c r="AH12" s="45">
        <f t="shared" si="1"/>
        <v>43525</v>
      </c>
      <c r="AI12" s="45">
        <f t="shared" ref="AI12:AI75" si="3">+EDATE(AH12,$L12*12)</f>
        <v>45352</v>
      </c>
      <c r="AJ12" s="46">
        <f t="shared" ref="AJ12:AJ75" si="4">IFERROR(DATEDIF(MAX($AH12,$AJ$4),$AI12,"m"),FALSE)</f>
        <v>60</v>
      </c>
      <c r="AK12" s="46">
        <f t="shared" ref="AK12:AK75" si="5">IFERROR(AG12/AJ12,FALSE)</f>
        <v>1.1950000000000001</v>
      </c>
      <c r="AL12" s="46">
        <f t="shared" ref="AL12:AL75" si="6">IFERROR(DATEDIF(MAX($AH12,$AL$4),$AI12,"m"),FALSE)</f>
        <v>50</v>
      </c>
      <c r="AM12" s="46">
        <f t="shared" ref="AM12:AM75" si="7">+AJ12-AL12</f>
        <v>10</v>
      </c>
      <c r="AN12" s="46" t="b">
        <f t="shared" ref="AN12:AN75" si="8">+AI12&lt;$AL$4</f>
        <v>0</v>
      </c>
      <c r="AO12" s="46">
        <f t="shared" ref="AO12:AO75" si="9">IF($AN12,AG12,AK12*AM12)</f>
        <v>11.950000000000001</v>
      </c>
      <c r="AP12" s="46">
        <f t="shared" ref="AP12:AP75" si="10">+AO12-AC12</f>
        <v>-1.1949999999999985</v>
      </c>
    </row>
    <row r="13" spans="2:42">
      <c r="B13" s="12">
        <v>3</v>
      </c>
      <c r="C13" s="13" t="s">
        <v>56</v>
      </c>
      <c r="D13" s="13" t="s">
        <v>49</v>
      </c>
      <c r="E13" s="13">
        <v>721</v>
      </c>
      <c r="F13" s="13" t="s">
        <v>50</v>
      </c>
      <c r="G13" s="13" t="str">
        <f t="shared" si="2"/>
        <v>TS</v>
      </c>
      <c r="H13" s="14">
        <v>163607</v>
      </c>
      <c r="I13" s="25">
        <v>43524</v>
      </c>
      <c r="J13" s="25" t="s">
        <v>51</v>
      </c>
      <c r="K13" s="25" t="s">
        <v>51</v>
      </c>
      <c r="L13" s="26" t="s">
        <v>55</v>
      </c>
      <c r="M13" s="27" t="s">
        <v>53</v>
      </c>
      <c r="N13" s="25" t="s">
        <v>51</v>
      </c>
      <c r="O13" s="25">
        <v>0</v>
      </c>
      <c r="P13" s="25" t="s">
        <v>51</v>
      </c>
      <c r="Q13" s="31">
        <v>129.06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129.06</v>
      </c>
      <c r="X13" s="31">
        <v>0</v>
      </c>
      <c r="Y13" s="31">
        <v>0</v>
      </c>
      <c r="Z13" s="31">
        <v>129.06</v>
      </c>
      <c r="AA13" s="31">
        <v>23.661000000000001</v>
      </c>
      <c r="AB13" s="31">
        <v>105.399</v>
      </c>
      <c r="AC13" s="31">
        <v>23.661000000000001</v>
      </c>
      <c r="AD13" s="31">
        <v>0</v>
      </c>
      <c r="AE13" s="30"/>
      <c r="AF13" s="30"/>
      <c r="AG13" s="44">
        <v>129.06</v>
      </c>
      <c r="AH13" s="45">
        <f t="shared" si="1"/>
        <v>43525</v>
      </c>
      <c r="AI13" s="45">
        <f t="shared" si="3"/>
        <v>45352</v>
      </c>
      <c r="AJ13" s="46">
        <f t="shared" si="4"/>
        <v>60</v>
      </c>
      <c r="AK13" s="46">
        <f t="shared" si="5"/>
        <v>2.1510000000000002</v>
      </c>
      <c r="AL13" s="46">
        <f t="shared" si="6"/>
        <v>50</v>
      </c>
      <c r="AM13" s="46">
        <f t="shared" si="7"/>
        <v>10</v>
      </c>
      <c r="AN13" s="46" t="b">
        <f t="shared" si="8"/>
        <v>0</v>
      </c>
      <c r="AO13" s="46">
        <f t="shared" si="9"/>
        <v>21.51</v>
      </c>
      <c r="AP13" s="46">
        <f t="shared" si="10"/>
        <v>-2.1509999999999998</v>
      </c>
    </row>
    <row r="14" spans="2:42">
      <c r="B14" s="12">
        <v>4</v>
      </c>
      <c r="C14" s="13" t="s">
        <v>57</v>
      </c>
      <c r="D14" s="13" t="s">
        <v>49</v>
      </c>
      <c r="E14" s="13">
        <v>721</v>
      </c>
      <c r="F14" s="13" t="s">
        <v>50</v>
      </c>
      <c r="G14" s="13" t="str">
        <f t="shared" si="2"/>
        <v>TS</v>
      </c>
      <c r="H14" s="14">
        <v>163609</v>
      </c>
      <c r="I14" s="25">
        <v>43524</v>
      </c>
      <c r="J14" s="25" t="s">
        <v>51</v>
      </c>
      <c r="K14" s="25" t="s">
        <v>51</v>
      </c>
      <c r="L14" s="26" t="s">
        <v>55</v>
      </c>
      <c r="M14" s="27" t="s">
        <v>53</v>
      </c>
      <c r="N14" s="25" t="s">
        <v>51</v>
      </c>
      <c r="O14" s="25">
        <v>0</v>
      </c>
      <c r="P14" s="25" t="s">
        <v>51</v>
      </c>
      <c r="Q14" s="31">
        <v>27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27</v>
      </c>
      <c r="X14" s="31">
        <v>0</v>
      </c>
      <c r="Y14" s="31">
        <v>0</v>
      </c>
      <c r="Z14" s="31">
        <v>27</v>
      </c>
      <c r="AA14" s="31">
        <v>4.95</v>
      </c>
      <c r="AB14" s="31">
        <v>22.05</v>
      </c>
      <c r="AC14" s="31">
        <v>4.95</v>
      </c>
      <c r="AD14" s="31">
        <v>0</v>
      </c>
      <c r="AE14" s="30"/>
      <c r="AF14" s="30"/>
      <c r="AG14" s="44">
        <v>27</v>
      </c>
      <c r="AH14" s="45">
        <f t="shared" si="1"/>
        <v>43525</v>
      </c>
      <c r="AI14" s="45">
        <f t="shared" si="3"/>
        <v>45352</v>
      </c>
      <c r="AJ14" s="46">
        <f t="shared" si="4"/>
        <v>60</v>
      </c>
      <c r="AK14" s="46">
        <f t="shared" si="5"/>
        <v>0.45</v>
      </c>
      <c r="AL14" s="46">
        <f t="shared" si="6"/>
        <v>50</v>
      </c>
      <c r="AM14" s="46">
        <f t="shared" si="7"/>
        <v>10</v>
      </c>
      <c r="AN14" s="46" t="b">
        <f t="shared" si="8"/>
        <v>0</v>
      </c>
      <c r="AO14" s="46">
        <f t="shared" si="9"/>
        <v>4.5</v>
      </c>
      <c r="AP14" s="46">
        <f t="shared" si="10"/>
        <v>-0.45000000000000018</v>
      </c>
    </row>
    <row r="15" spans="2:42">
      <c r="B15" s="12">
        <v>5</v>
      </c>
      <c r="C15" s="13" t="s">
        <v>54</v>
      </c>
      <c r="D15" s="13" t="s">
        <v>49</v>
      </c>
      <c r="E15" s="13">
        <v>721</v>
      </c>
      <c r="F15" s="13" t="s">
        <v>50</v>
      </c>
      <c r="G15" s="13" t="str">
        <f t="shared" si="2"/>
        <v>TS</v>
      </c>
      <c r="H15" s="14">
        <v>163641</v>
      </c>
      <c r="I15" s="25">
        <v>43708</v>
      </c>
      <c r="J15" s="25" t="s">
        <v>51</v>
      </c>
      <c r="K15" s="25" t="s">
        <v>51</v>
      </c>
      <c r="L15" s="26" t="s">
        <v>55</v>
      </c>
      <c r="M15" s="27" t="s">
        <v>53</v>
      </c>
      <c r="N15" s="25" t="s">
        <v>51</v>
      </c>
      <c r="O15" s="25">
        <v>0</v>
      </c>
      <c r="P15" s="25" t="s">
        <v>51</v>
      </c>
      <c r="Q15" s="31">
        <v>35.85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35.85</v>
      </c>
      <c r="X15" s="31">
        <v>0</v>
      </c>
      <c r="Y15" s="31">
        <v>0</v>
      </c>
      <c r="Z15" s="31">
        <v>35.85</v>
      </c>
      <c r="AA15" s="31">
        <v>2.9874999999999998</v>
      </c>
      <c r="AB15" s="31">
        <v>32.862499999999997</v>
      </c>
      <c r="AC15" s="31">
        <v>2.9874999999999998</v>
      </c>
      <c r="AD15" s="31">
        <v>0</v>
      </c>
      <c r="AE15" s="30"/>
      <c r="AF15" s="30"/>
      <c r="AG15" s="44">
        <v>35.85</v>
      </c>
      <c r="AH15" s="45">
        <f t="shared" si="1"/>
        <v>43709</v>
      </c>
      <c r="AI15" s="45">
        <f t="shared" si="3"/>
        <v>45536</v>
      </c>
      <c r="AJ15" s="46">
        <f t="shared" si="4"/>
        <v>60</v>
      </c>
      <c r="AK15" s="46">
        <f t="shared" si="5"/>
        <v>0.59750000000000003</v>
      </c>
      <c r="AL15" s="46">
        <f t="shared" si="6"/>
        <v>56</v>
      </c>
      <c r="AM15" s="46">
        <f t="shared" si="7"/>
        <v>4</v>
      </c>
      <c r="AN15" s="46" t="b">
        <f t="shared" si="8"/>
        <v>0</v>
      </c>
      <c r="AO15" s="46">
        <f t="shared" si="9"/>
        <v>2.39</v>
      </c>
      <c r="AP15" s="46">
        <f t="shared" si="10"/>
        <v>-0.5974999999999997</v>
      </c>
    </row>
    <row r="16" spans="2:42">
      <c r="B16" s="12">
        <v>6</v>
      </c>
      <c r="C16" s="13" t="s">
        <v>56</v>
      </c>
      <c r="D16" s="13" t="s">
        <v>49</v>
      </c>
      <c r="E16" s="13">
        <v>721</v>
      </c>
      <c r="F16" s="13" t="s">
        <v>50</v>
      </c>
      <c r="G16" s="13" t="str">
        <f t="shared" si="2"/>
        <v>TS</v>
      </c>
      <c r="H16" s="14">
        <v>163640</v>
      </c>
      <c r="I16" s="25">
        <v>43708</v>
      </c>
      <c r="J16" s="25" t="s">
        <v>51</v>
      </c>
      <c r="K16" s="25" t="s">
        <v>51</v>
      </c>
      <c r="L16" s="26" t="s">
        <v>55</v>
      </c>
      <c r="M16" s="27" t="s">
        <v>53</v>
      </c>
      <c r="N16" s="25" t="s">
        <v>51</v>
      </c>
      <c r="O16" s="25">
        <v>0</v>
      </c>
      <c r="P16" s="25" t="s">
        <v>51</v>
      </c>
      <c r="Q16" s="31">
        <v>93.21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93.21</v>
      </c>
      <c r="X16" s="31">
        <v>0</v>
      </c>
      <c r="Y16" s="31">
        <v>0</v>
      </c>
      <c r="Z16" s="31">
        <v>93.21</v>
      </c>
      <c r="AA16" s="31">
        <v>7.7675000000000001</v>
      </c>
      <c r="AB16" s="31">
        <v>85.442499999999995</v>
      </c>
      <c r="AC16" s="31">
        <v>7.7675000000000001</v>
      </c>
      <c r="AD16" s="31">
        <v>0</v>
      </c>
      <c r="AE16" s="30"/>
      <c r="AF16" s="30"/>
      <c r="AG16" s="44">
        <v>93.21</v>
      </c>
      <c r="AH16" s="45">
        <f t="shared" si="1"/>
        <v>43709</v>
      </c>
      <c r="AI16" s="45">
        <f t="shared" si="3"/>
        <v>45536</v>
      </c>
      <c r="AJ16" s="46">
        <f t="shared" si="4"/>
        <v>60</v>
      </c>
      <c r="AK16" s="46">
        <f t="shared" si="5"/>
        <v>1.5534999999999999</v>
      </c>
      <c r="AL16" s="46">
        <f t="shared" si="6"/>
        <v>56</v>
      </c>
      <c r="AM16" s="46">
        <f t="shared" si="7"/>
        <v>4</v>
      </c>
      <c r="AN16" s="46" t="b">
        <f t="shared" si="8"/>
        <v>0</v>
      </c>
      <c r="AO16" s="46">
        <f t="shared" si="9"/>
        <v>6.2139999999999995</v>
      </c>
      <c r="AP16" s="46">
        <f t="shared" si="10"/>
        <v>-1.5535000000000005</v>
      </c>
    </row>
    <row r="17" spans="2:42">
      <c r="B17" s="12">
        <v>7</v>
      </c>
      <c r="C17" s="13" t="s">
        <v>58</v>
      </c>
      <c r="D17" s="13" t="s">
        <v>59</v>
      </c>
      <c r="E17" s="13">
        <v>721</v>
      </c>
      <c r="F17" s="13" t="s">
        <v>60</v>
      </c>
      <c r="G17" s="13" t="str">
        <f t="shared" si="2"/>
        <v>TS</v>
      </c>
      <c r="H17" s="14">
        <v>230203</v>
      </c>
      <c r="I17" s="25">
        <v>43708</v>
      </c>
      <c r="J17" s="25" t="s">
        <v>51</v>
      </c>
      <c r="K17" s="25" t="s">
        <v>51</v>
      </c>
      <c r="L17" s="26">
        <v>7</v>
      </c>
      <c r="M17" s="27">
        <v>7</v>
      </c>
      <c r="N17" s="25" t="s">
        <v>51</v>
      </c>
      <c r="O17" s="25">
        <v>0</v>
      </c>
      <c r="P17" s="25" t="s">
        <v>51</v>
      </c>
      <c r="Q17" s="31">
        <v>350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350</v>
      </c>
      <c r="X17" s="31">
        <v>350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0"/>
      <c r="AF17" s="30"/>
      <c r="AG17" s="44">
        <v>0</v>
      </c>
      <c r="AH17" s="45">
        <f t="shared" si="1"/>
        <v>43709</v>
      </c>
      <c r="AI17" s="45">
        <f t="shared" si="3"/>
        <v>46266</v>
      </c>
      <c r="AJ17" s="46">
        <f t="shared" si="4"/>
        <v>84</v>
      </c>
      <c r="AK17" s="46">
        <f t="shared" si="5"/>
        <v>0</v>
      </c>
      <c r="AL17" s="46">
        <f t="shared" si="6"/>
        <v>80</v>
      </c>
      <c r="AM17" s="46">
        <f t="shared" si="7"/>
        <v>4</v>
      </c>
      <c r="AN17" s="46" t="b">
        <f t="shared" si="8"/>
        <v>0</v>
      </c>
      <c r="AO17" s="46">
        <f t="shared" si="9"/>
        <v>0</v>
      </c>
      <c r="AP17" s="46">
        <f t="shared" si="10"/>
        <v>0</v>
      </c>
    </row>
    <row r="18" spans="2:42">
      <c r="B18" s="12">
        <v>8</v>
      </c>
      <c r="C18" s="13" t="s">
        <v>61</v>
      </c>
      <c r="D18" s="13" t="s">
        <v>59</v>
      </c>
      <c r="E18" s="13">
        <v>721</v>
      </c>
      <c r="F18" s="13" t="s">
        <v>60</v>
      </c>
      <c r="G18" s="13" t="str">
        <f t="shared" si="2"/>
        <v>TS</v>
      </c>
      <c r="H18" s="14">
        <v>230204</v>
      </c>
      <c r="I18" s="25">
        <v>43708</v>
      </c>
      <c r="J18" s="25" t="s">
        <v>51</v>
      </c>
      <c r="K18" s="25" t="s">
        <v>51</v>
      </c>
      <c r="L18" s="26">
        <v>7</v>
      </c>
      <c r="M18" s="27">
        <v>7</v>
      </c>
      <c r="N18" s="25" t="s">
        <v>51</v>
      </c>
      <c r="O18" s="25">
        <v>0</v>
      </c>
      <c r="P18" s="25" t="s">
        <v>51</v>
      </c>
      <c r="Q18" s="31">
        <v>250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250</v>
      </c>
      <c r="X18" s="31">
        <v>250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0"/>
      <c r="AF18" s="30"/>
      <c r="AG18" s="44">
        <v>0</v>
      </c>
      <c r="AH18" s="45">
        <f t="shared" si="1"/>
        <v>43709</v>
      </c>
      <c r="AI18" s="45">
        <f t="shared" si="3"/>
        <v>46266</v>
      </c>
      <c r="AJ18" s="46">
        <f t="shared" si="4"/>
        <v>84</v>
      </c>
      <c r="AK18" s="46">
        <f t="shared" si="5"/>
        <v>0</v>
      </c>
      <c r="AL18" s="46">
        <f t="shared" si="6"/>
        <v>80</v>
      </c>
      <c r="AM18" s="46">
        <f t="shared" si="7"/>
        <v>4</v>
      </c>
      <c r="AN18" s="46" t="b">
        <f t="shared" si="8"/>
        <v>0</v>
      </c>
      <c r="AO18" s="46">
        <f t="shared" si="9"/>
        <v>0</v>
      </c>
      <c r="AP18" s="46">
        <f t="shared" si="10"/>
        <v>0</v>
      </c>
    </row>
    <row r="19" spans="2:42">
      <c r="B19" s="12">
        <v>9</v>
      </c>
      <c r="C19" s="13" t="s">
        <v>61</v>
      </c>
      <c r="D19" s="13" t="s">
        <v>59</v>
      </c>
      <c r="E19" s="13">
        <v>721</v>
      </c>
      <c r="F19" s="13" t="s">
        <v>60</v>
      </c>
      <c r="G19" s="13" t="str">
        <f t="shared" si="2"/>
        <v>TS</v>
      </c>
      <c r="H19" s="14">
        <v>230205</v>
      </c>
      <c r="I19" s="25">
        <v>43708</v>
      </c>
      <c r="J19" s="25" t="s">
        <v>51</v>
      </c>
      <c r="K19" s="25" t="s">
        <v>51</v>
      </c>
      <c r="L19" s="26">
        <v>7</v>
      </c>
      <c r="M19" s="27">
        <v>7</v>
      </c>
      <c r="N19" s="25" t="s">
        <v>51</v>
      </c>
      <c r="O19" s="25">
        <v>0</v>
      </c>
      <c r="P19" s="25" t="s">
        <v>51</v>
      </c>
      <c r="Q19" s="31">
        <v>250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250</v>
      </c>
      <c r="X19" s="31">
        <v>250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0"/>
      <c r="AF19" s="30"/>
      <c r="AG19" s="44">
        <v>0</v>
      </c>
      <c r="AH19" s="45">
        <f t="shared" si="1"/>
        <v>43709</v>
      </c>
      <c r="AI19" s="45">
        <f t="shared" si="3"/>
        <v>46266</v>
      </c>
      <c r="AJ19" s="46">
        <f t="shared" si="4"/>
        <v>84</v>
      </c>
      <c r="AK19" s="46">
        <f t="shared" si="5"/>
        <v>0</v>
      </c>
      <c r="AL19" s="46">
        <f t="shared" si="6"/>
        <v>80</v>
      </c>
      <c r="AM19" s="46">
        <f t="shared" si="7"/>
        <v>4</v>
      </c>
      <c r="AN19" s="46" t="b">
        <f t="shared" si="8"/>
        <v>0</v>
      </c>
      <c r="AO19" s="46">
        <f t="shared" si="9"/>
        <v>0</v>
      </c>
      <c r="AP19" s="46">
        <f t="shared" si="10"/>
        <v>0</v>
      </c>
    </row>
    <row r="20" spans="2:42">
      <c r="B20" s="12">
        <v>10</v>
      </c>
      <c r="C20" s="13" t="s">
        <v>61</v>
      </c>
      <c r="D20" s="13" t="s">
        <v>59</v>
      </c>
      <c r="E20" s="13">
        <v>721</v>
      </c>
      <c r="F20" s="13" t="s">
        <v>60</v>
      </c>
      <c r="G20" s="13" t="str">
        <f t="shared" si="2"/>
        <v>TS</v>
      </c>
      <c r="H20" s="14">
        <v>230206</v>
      </c>
      <c r="I20" s="25">
        <v>43708</v>
      </c>
      <c r="J20" s="25" t="s">
        <v>51</v>
      </c>
      <c r="K20" s="25" t="s">
        <v>51</v>
      </c>
      <c r="L20" s="26">
        <v>7</v>
      </c>
      <c r="M20" s="27">
        <v>7</v>
      </c>
      <c r="N20" s="25" t="s">
        <v>51</v>
      </c>
      <c r="O20" s="25">
        <v>0</v>
      </c>
      <c r="P20" s="25" t="s">
        <v>51</v>
      </c>
      <c r="Q20" s="31">
        <v>250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250</v>
      </c>
      <c r="X20" s="31">
        <v>250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0"/>
      <c r="AF20" s="30"/>
      <c r="AG20" s="44">
        <v>0</v>
      </c>
      <c r="AH20" s="45">
        <f t="shared" si="1"/>
        <v>43709</v>
      </c>
      <c r="AI20" s="45">
        <f t="shared" si="3"/>
        <v>46266</v>
      </c>
      <c r="AJ20" s="46">
        <f t="shared" si="4"/>
        <v>84</v>
      </c>
      <c r="AK20" s="46">
        <f t="shared" si="5"/>
        <v>0</v>
      </c>
      <c r="AL20" s="46">
        <f t="shared" si="6"/>
        <v>80</v>
      </c>
      <c r="AM20" s="46">
        <f t="shared" si="7"/>
        <v>4</v>
      </c>
      <c r="AN20" s="46" t="b">
        <f t="shared" si="8"/>
        <v>0</v>
      </c>
      <c r="AO20" s="46">
        <f t="shared" si="9"/>
        <v>0</v>
      </c>
      <c r="AP20" s="46">
        <f t="shared" si="10"/>
        <v>0</v>
      </c>
    </row>
    <row r="21" spans="2:42">
      <c r="B21" s="12">
        <v>11</v>
      </c>
      <c r="C21" s="13" t="s">
        <v>62</v>
      </c>
      <c r="D21" s="13" t="s">
        <v>63</v>
      </c>
      <c r="E21" s="13">
        <v>721</v>
      </c>
      <c r="F21" s="13" t="s">
        <v>64</v>
      </c>
      <c r="G21" s="13" t="str">
        <f t="shared" si="2"/>
        <v>BS</v>
      </c>
      <c r="H21" s="14" t="s">
        <v>65</v>
      </c>
      <c r="I21" s="25">
        <v>41436</v>
      </c>
      <c r="J21" s="25" t="s">
        <v>51</v>
      </c>
      <c r="K21" s="25" t="s">
        <v>51</v>
      </c>
      <c r="L21" s="26">
        <v>10</v>
      </c>
      <c r="M21" s="27">
        <v>10</v>
      </c>
      <c r="N21" s="25" t="s">
        <v>66</v>
      </c>
      <c r="O21" s="25">
        <v>0</v>
      </c>
      <c r="P21" s="25" t="s">
        <v>51</v>
      </c>
      <c r="Q21" s="31">
        <v>434.42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434.42</v>
      </c>
      <c r="X21" s="31">
        <v>0</v>
      </c>
      <c r="Y21" s="31">
        <v>0</v>
      </c>
      <c r="Z21" s="31">
        <v>434.42</v>
      </c>
      <c r="AA21" s="31">
        <v>434.19566037735802</v>
      </c>
      <c r="AB21" s="31">
        <v>0.22433962264152499</v>
      </c>
      <c r="AC21" s="31">
        <v>6.5660377358495198E-2</v>
      </c>
      <c r="AD21" s="31">
        <v>0</v>
      </c>
      <c r="AE21" s="30"/>
      <c r="AF21" s="30"/>
      <c r="AG21" s="44">
        <v>0.29000000000002002</v>
      </c>
      <c r="AH21" s="45">
        <f t="shared" si="1"/>
        <v>41456</v>
      </c>
      <c r="AI21" s="45">
        <f t="shared" si="3"/>
        <v>45108</v>
      </c>
      <c r="AJ21" s="46">
        <f t="shared" si="4"/>
        <v>54</v>
      </c>
      <c r="AK21" s="46">
        <f t="shared" si="5"/>
        <v>5.3703703703707412E-3</v>
      </c>
      <c r="AL21" s="46">
        <f t="shared" si="6"/>
        <v>42</v>
      </c>
      <c r="AM21" s="46">
        <f t="shared" si="7"/>
        <v>12</v>
      </c>
      <c r="AN21" s="46" t="b">
        <f t="shared" si="8"/>
        <v>0</v>
      </c>
      <c r="AO21" s="46">
        <f t="shared" si="9"/>
        <v>6.4444444444448898E-2</v>
      </c>
      <c r="AP21" s="46">
        <f t="shared" si="10"/>
        <v>-1.2159329140462999E-3</v>
      </c>
    </row>
    <row r="22" spans="2:42">
      <c r="B22" s="12">
        <v>12</v>
      </c>
      <c r="C22" s="13" t="s">
        <v>67</v>
      </c>
      <c r="D22" s="13" t="s">
        <v>59</v>
      </c>
      <c r="E22" s="13">
        <v>721</v>
      </c>
      <c r="F22" s="13" t="s">
        <v>68</v>
      </c>
      <c r="G22" s="13" t="str">
        <f t="shared" si="2"/>
        <v>TS</v>
      </c>
      <c r="H22" s="14" t="s">
        <v>69</v>
      </c>
      <c r="I22" s="25">
        <v>41620</v>
      </c>
      <c r="J22" s="25" t="s">
        <v>51</v>
      </c>
      <c r="K22" s="25" t="s">
        <v>51</v>
      </c>
      <c r="L22" s="26">
        <v>7</v>
      </c>
      <c r="M22" s="27">
        <v>7</v>
      </c>
      <c r="N22" s="25" t="s">
        <v>51</v>
      </c>
      <c r="O22" s="25">
        <v>0</v>
      </c>
      <c r="P22" s="25" t="s">
        <v>51</v>
      </c>
      <c r="Q22" s="31">
        <v>318.58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318.58</v>
      </c>
      <c r="X22" s="31">
        <v>0</v>
      </c>
      <c r="Y22" s="31">
        <v>0</v>
      </c>
      <c r="Z22" s="31">
        <v>318.58</v>
      </c>
      <c r="AA22" s="31">
        <v>275.04732919254701</v>
      </c>
      <c r="AB22" s="31">
        <v>43.5326708074534</v>
      </c>
      <c r="AC22" s="31">
        <v>47.490186335403699</v>
      </c>
      <c r="AD22" s="31">
        <v>0</v>
      </c>
      <c r="AE22" s="30"/>
      <c r="AF22" s="30"/>
      <c r="AG22" s="44">
        <v>91.022857142857205</v>
      </c>
      <c r="AH22" s="45">
        <f t="shared" si="1"/>
        <v>41640</v>
      </c>
      <c r="AI22" s="45">
        <f t="shared" si="3"/>
        <v>44197</v>
      </c>
      <c r="AJ22" s="46">
        <f t="shared" si="4"/>
        <v>24</v>
      </c>
      <c r="AK22" s="46">
        <f t="shared" si="5"/>
        <v>3.7926190476190502</v>
      </c>
      <c r="AL22" s="46">
        <f t="shared" si="6"/>
        <v>12</v>
      </c>
      <c r="AM22" s="46">
        <f t="shared" si="7"/>
        <v>12</v>
      </c>
      <c r="AN22" s="46" t="b">
        <f t="shared" si="8"/>
        <v>0</v>
      </c>
      <c r="AO22" s="46">
        <f t="shared" si="9"/>
        <v>45.511428571428603</v>
      </c>
      <c r="AP22" s="46">
        <f t="shared" si="10"/>
        <v>-1.9787577639750964</v>
      </c>
    </row>
    <row r="23" spans="2:42">
      <c r="B23" s="12">
        <v>13</v>
      </c>
      <c r="C23" s="13" t="s">
        <v>70</v>
      </c>
      <c r="D23" s="13" t="s">
        <v>63</v>
      </c>
      <c r="E23" s="13">
        <v>721</v>
      </c>
      <c r="F23" s="13" t="s">
        <v>64</v>
      </c>
      <c r="G23" s="13" t="str">
        <f t="shared" si="2"/>
        <v>BS</v>
      </c>
      <c r="H23" s="14" t="s">
        <v>71</v>
      </c>
      <c r="I23" s="25">
        <v>41852</v>
      </c>
      <c r="J23" s="25" t="s">
        <v>51</v>
      </c>
      <c r="K23" s="25" t="s">
        <v>51</v>
      </c>
      <c r="L23" s="26">
        <v>10</v>
      </c>
      <c r="M23" s="27">
        <v>10</v>
      </c>
      <c r="N23" s="25" t="s">
        <v>66</v>
      </c>
      <c r="O23" s="25">
        <v>0</v>
      </c>
      <c r="P23" s="25" t="s">
        <v>51</v>
      </c>
      <c r="Q23" s="31">
        <v>478.71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478.71</v>
      </c>
      <c r="X23" s="31">
        <v>0</v>
      </c>
      <c r="Y23" s="31">
        <v>0</v>
      </c>
      <c r="Z23" s="31">
        <v>478.71</v>
      </c>
      <c r="AA23" s="31">
        <v>478.47194029850698</v>
      </c>
      <c r="AB23" s="31">
        <v>0.23805970149255401</v>
      </c>
      <c r="AC23" s="31">
        <v>5.1940298507466301E-2</v>
      </c>
      <c r="AD23" s="31">
        <v>0</v>
      </c>
      <c r="AE23" s="30"/>
      <c r="AF23" s="30"/>
      <c r="AG23" s="44">
        <v>0.29000000000002002</v>
      </c>
      <c r="AH23" s="45">
        <f t="shared" si="1"/>
        <v>41883</v>
      </c>
      <c r="AI23" s="45">
        <f t="shared" si="3"/>
        <v>45536</v>
      </c>
      <c r="AJ23" s="46">
        <f t="shared" si="4"/>
        <v>68</v>
      </c>
      <c r="AK23" s="46">
        <f t="shared" si="5"/>
        <v>4.2647058823532353E-3</v>
      </c>
      <c r="AL23" s="46">
        <f t="shared" si="6"/>
        <v>56</v>
      </c>
      <c r="AM23" s="46">
        <f t="shared" si="7"/>
        <v>12</v>
      </c>
      <c r="AN23" s="46" t="b">
        <f t="shared" si="8"/>
        <v>0</v>
      </c>
      <c r="AO23" s="46">
        <f t="shared" si="9"/>
        <v>5.117647058823882E-2</v>
      </c>
      <c r="AP23" s="46">
        <f t="shared" si="10"/>
        <v>-7.638279192274805E-4</v>
      </c>
    </row>
    <row r="24" spans="2:42">
      <c r="B24" s="12">
        <v>14</v>
      </c>
      <c r="C24" s="13" t="s">
        <v>72</v>
      </c>
      <c r="D24" s="13" t="s">
        <v>63</v>
      </c>
      <c r="E24" s="13">
        <v>721</v>
      </c>
      <c r="F24" s="13" t="s">
        <v>64</v>
      </c>
      <c r="G24" s="13" t="str">
        <f t="shared" si="2"/>
        <v>BS</v>
      </c>
      <c r="H24" s="14" t="s">
        <v>73</v>
      </c>
      <c r="I24" s="25">
        <v>41444</v>
      </c>
      <c r="J24" s="25" t="s">
        <v>51</v>
      </c>
      <c r="K24" s="25" t="s">
        <v>51</v>
      </c>
      <c r="L24" s="26">
        <v>10</v>
      </c>
      <c r="M24" s="27">
        <v>10</v>
      </c>
      <c r="N24" s="25" t="s">
        <v>66</v>
      </c>
      <c r="O24" s="25">
        <v>0</v>
      </c>
      <c r="P24" s="25" t="s">
        <v>51</v>
      </c>
      <c r="Q24" s="31">
        <v>360.47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360.47</v>
      </c>
      <c r="X24" s="31">
        <v>0</v>
      </c>
      <c r="Y24" s="31">
        <v>0</v>
      </c>
      <c r="Z24" s="31">
        <v>360.47</v>
      </c>
      <c r="AA24" s="31">
        <v>360.24566037735798</v>
      </c>
      <c r="AB24" s="31">
        <v>0.22433962264152499</v>
      </c>
      <c r="AC24" s="31">
        <v>6.5660377358495198E-2</v>
      </c>
      <c r="AD24" s="31">
        <v>0</v>
      </c>
      <c r="AE24" s="30"/>
      <c r="AF24" s="30"/>
      <c r="AG24" s="44">
        <v>0.29000000000002002</v>
      </c>
      <c r="AH24" s="45">
        <f t="shared" si="1"/>
        <v>41456</v>
      </c>
      <c r="AI24" s="45">
        <f t="shared" si="3"/>
        <v>45108</v>
      </c>
      <c r="AJ24" s="46">
        <f t="shared" si="4"/>
        <v>54</v>
      </c>
      <c r="AK24" s="46">
        <f t="shared" si="5"/>
        <v>5.3703703703707412E-3</v>
      </c>
      <c r="AL24" s="46">
        <f t="shared" si="6"/>
        <v>42</v>
      </c>
      <c r="AM24" s="46">
        <f t="shared" si="7"/>
        <v>12</v>
      </c>
      <c r="AN24" s="46" t="b">
        <f t="shared" si="8"/>
        <v>0</v>
      </c>
      <c r="AO24" s="46">
        <f t="shared" si="9"/>
        <v>6.4444444444448898E-2</v>
      </c>
      <c r="AP24" s="46">
        <f t="shared" si="10"/>
        <v>-1.2159329140462999E-3</v>
      </c>
    </row>
    <row r="25" spans="2:42">
      <c r="B25" s="12">
        <v>15</v>
      </c>
      <c r="C25" s="13" t="s">
        <v>74</v>
      </c>
      <c r="D25" s="13" t="s">
        <v>49</v>
      </c>
      <c r="E25" s="13">
        <v>721</v>
      </c>
      <c r="F25" s="13" t="s">
        <v>50</v>
      </c>
      <c r="G25" s="13" t="str">
        <f t="shared" si="2"/>
        <v>TS</v>
      </c>
      <c r="H25" s="14">
        <v>163584</v>
      </c>
      <c r="I25" s="25">
        <v>43404</v>
      </c>
      <c r="J25" s="25" t="s">
        <v>51</v>
      </c>
      <c r="K25" s="25" t="s">
        <v>51</v>
      </c>
      <c r="L25" s="26" t="s">
        <v>55</v>
      </c>
      <c r="M25" s="27" t="s">
        <v>53</v>
      </c>
      <c r="N25" s="25" t="s">
        <v>51</v>
      </c>
      <c r="O25" s="25">
        <v>0</v>
      </c>
      <c r="P25" s="25" t="s">
        <v>51</v>
      </c>
      <c r="Q25" s="31">
        <v>28.68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28.68</v>
      </c>
      <c r="X25" s="31">
        <v>0</v>
      </c>
      <c r="Y25" s="31">
        <v>0</v>
      </c>
      <c r="Z25" s="31">
        <v>28.68</v>
      </c>
      <c r="AA25" s="31">
        <v>28.68</v>
      </c>
      <c r="AB25" s="31">
        <v>0</v>
      </c>
      <c r="AC25" s="31">
        <v>0</v>
      </c>
      <c r="AD25" s="31">
        <v>0</v>
      </c>
      <c r="AE25" s="30"/>
      <c r="AF25" s="30"/>
      <c r="AG25" s="44">
        <v>0</v>
      </c>
      <c r="AH25" s="45">
        <f t="shared" si="1"/>
        <v>43405</v>
      </c>
      <c r="AI25" s="45">
        <f t="shared" si="3"/>
        <v>45231</v>
      </c>
      <c r="AJ25" s="46">
        <f t="shared" si="4"/>
        <v>58</v>
      </c>
      <c r="AK25" s="46">
        <f t="shared" si="5"/>
        <v>0</v>
      </c>
      <c r="AL25" s="46">
        <f t="shared" si="6"/>
        <v>46</v>
      </c>
      <c r="AM25" s="46">
        <f t="shared" si="7"/>
        <v>12</v>
      </c>
      <c r="AN25" s="46" t="b">
        <f t="shared" si="8"/>
        <v>0</v>
      </c>
      <c r="AO25" s="46">
        <f t="shared" si="9"/>
        <v>0</v>
      </c>
      <c r="AP25" s="46">
        <f t="shared" si="10"/>
        <v>0</v>
      </c>
    </row>
    <row r="26" spans="2:42">
      <c r="B26" s="12">
        <v>16</v>
      </c>
      <c r="C26" s="13" t="s">
        <v>54</v>
      </c>
      <c r="D26" s="13" t="s">
        <v>49</v>
      </c>
      <c r="E26" s="13">
        <v>721</v>
      </c>
      <c r="F26" s="13" t="s">
        <v>50</v>
      </c>
      <c r="G26" s="13" t="str">
        <f t="shared" si="2"/>
        <v>TS</v>
      </c>
      <c r="H26" s="14">
        <v>163587</v>
      </c>
      <c r="I26" s="25">
        <v>43404</v>
      </c>
      <c r="J26" s="25" t="s">
        <v>51</v>
      </c>
      <c r="K26" s="25" t="s">
        <v>51</v>
      </c>
      <c r="L26" s="26" t="s">
        <v>55</v>
      </c>
      <c r="M26" s="27" t="s">
        <v>53</v>
      </c>
      <c r="N26" s="25" t="s">
        <v>51</v>
      </c>
      <c r="O26" s="25">
        <v>0</v>
      </c>
      <c r="P26" s="25" t="s">
        <v>51</v>
      </c>
      <c r="Q26" s="31">
        <v>198.31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198.31</v>
      </c>
      <c r="X26" s="31">
        <v>0</v>
      </c>
      <c r="Y26" s="31">
        <v>0</v>
      </c>
      <c r="Z26" s="31">
        <v>198.31</v>
      </c>
      <c r="AA26" s="31">
        <v>198.31</v>
      </c>
      <c r="AB26" s="31">
        <v>0</v>
      </c>
      <c r="AC26" s="31">
        <v>0</v>
      </c>
      <c r="AD26" s="31">
        <v>0</v>
      </c>
      <c r="AE26" s="30"/>
      <c r="AF26" s="30"/>
      <c r="AG26" s="44">
        <v>0</v>
      </c>
      <c r="AH26" s="45">
        <f t="shared" si="1"/>
        <v>43405</v>
      </c>
      <c r="AI26" s="45">
        <f t="shared" si="3"/>
        <v>45231</v>
      </c>
      <c r="AJ26" s="46">
        <f t="shared" si="4"/>
        <v>58</v>
      </c>
      <c r="AK26" s="46">
        <f t="shared" si="5"/>
        <v>0</v>
      </c>
      <c r="AL26" s="46">
        <f t="shared" si="6"/>
        <v>46</v>
      </c>
      <c r="AM26" s="46">
        <f t="shared" si="7"/>
        <v>12</v>
      </c>
      <c r="AN26" s="46" t="b">
        <f t="shared" si="8"/>
        <v>0</v>
      </c>
      <c r="AO26" s="46">
        <f t="shared" si="9"/>
        <v>0</v>
      </c>
      <c r="AP26" s="46">
        <f t="shared" si="10"/>
        <v>0</v>
      </c>
    </row>
    <row r="27" spans="2:42">
      <c r="B27" s="12">
        <v>17</v>
      </c>
      <c r="C27" s="13" t="s">
        <v>56</v>
      </c>
      <c r="D27" s="13" t="s">
        <v>49</v>
      </c>
      <c r="E27" s="13">
        <v>721</v>
      </c>
      <c r="F27" s="13" t="s">
        <v>50</v>
      </c>
      <c r="G27" s="13" t="str">
        <f t="shared" si="2"/>
        <v>TS</v>
      </c>
      <c r="H27" s="14">
        <v>163585</v>
      </c>
      <c r="I27" s="25">
        <v>43404</v>
      </c>
      <c r="J27" s="25" t="s">
        <v>51</v>
      </c>
      <c r="K27" s="25" t="s">
        <v>51</v>
      </c>
      <c r="L27" s="26" t="s">
        <v>55</v>
      </c>
      <c r="M27" s="27" t="s">
        <v>53</v>
      </c>
      <c r="N27" s="25" t="s">
        <v>51</v>
      </c>
      <c r="O27" s="25">
        <v>0</v>
      </c>
      <c r="P27" s="25" t="s">
        <v>51</v>
      </c>
      <c r="Q27" s="31">
        <v>290.39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290.39</v>
      </c>
      <c r="X27" s="31">
        <v>0</v>
      </c>
      <c r="Y27" s="31">
        <v>0</v>
      </c>
      <c r="Z27" s="31">
        <v>290.39</v>
      </c>
      <c r="AA27" s="31">
        <v>290.39</v>
      </c>
      <c r="AB27" s="31">
        <v>0</v>
      </c>
      <c r="AC27" s="31">
        <v>0</v>
      </c>
      <c r="AD27" s="31">
        <v>0</v>
      </c>
      <c r="AE27" s="30"/>
      <c r="AF27" s="30"/>
      <c r="AG27" s="44">
        <v>0</v>
      </c>
      <c r="AH27" s="45">
        <f t="shared" si="1"/>
        <v>43405</v>
      </c>
      <c r="AI27" s="45">
        <f t="shared" si="3"/>
        <v>45231</v>
      </c>
      <c r="AJ27" s="46">
        <f t="shared" si="4"/>
        <v>58</v>
      </c>
      <c r="AK27" s="46">
        <f t="shared" si="5"/>
        <v>0</v>
      </c>
      <c r="AL27" s="46">
        <f t="shared" si="6"/>
        <v>46</v>
      </c>
      <c r="AM27" s="46">
        <f t="shared" si="7"/>
        <v>12</v>
      </c>
      <c r="AN27" s="46" t="b">
        <f t="shared" si="8"/>
        <v>0</v>
      </c>
      <c r="AO27" s="46">
        <f t="shared" si="9"/>
        <v>0</v>
      </c>
      <c r="AP27" s="46">
        <f t="shared" si="10"/>
        <v>0</v>
      </c>
    </row>
    <row r="28" spans="2:42">
      <c r="B28" s="12">
        <v>18</v>
      </c>
      <c r="C28" s="13" t="s">
        <v>56</v>
      </c>
      <c r="D28" s="13" t="s">
        <v>49</v>
      </c>
      <c r="E28" s="13">
        <v>721</v>
      </c>
      <c r="F28" s="13" t="s">
        <v>50</v>
      </c>
      <c r="G28" s="13" t="str">
        <f t="shared" si="2"/>
        <v>TS</v>
      </c>
      <c r="H28" s="14">
        <v>163586</v>
      </c>
      <c r="I28" s="25">
        <v>43404</v>
      </c>
      <c r="J28" s="25" t="s">
        <v>51</v>
      </c>
      <c r="K28" s="25" t="s">
        <v>51</v>
      </c>
      <c r="L28" s="26" t="s">
        <v>55</v>
      </c>
      <c r="M28" s="27" t="s">
        <v>53</v>
      </c>
      <c r="N28" s="25" t="s">
        <v>51</v>
      </c>
      <c r="O28" s="25">
        <v>0</v>
      </c>
      <c r="P28" s="25" t="s">
        <v>51</v>
      </c>
      <c r="Q28" s="31">
        <v>258.12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258.12</v>
      </c>
      <c r="X28" s="31">
        <v>0</v>
      </c>
      <c r="Y28" s="31">
        <v>0</v>
      </c>
      <c r="Z28" s="31">
        <v>258.12</v>
      </c>
      <c r="AA28" s="31">
        <v>258.12</v>
      </c>
      <c r="AB28" s="31">
        <v>0</v>
      </c>
      <c r="AC28" s="31">
        <v>0</v>
      </c>
      <c r="AD28" s="31">
        <v>0</v>
      </c>
      <c r="AE28" s="30"/>
      <c r="AF28" s="30"/>
      <c r="AG28" s="44">
        <v>0</v>
      </c>
      <c r="AH28" s="45">
        <f t="shared" si="1"/>
        <v>43405</v>
      </c>
      <c r="AI28" s="45">
        <f t="shared" si="3"/>
        <v>45231</v>
      </c>
      <c r="AJ28" s="46">
        <f t="shared" si="4"/>
        <v>58</v>
      </c>
      <c r="AK28" s="46">
        <f t="shared" si="5"/>
        <v>0</v>
      </c>
      <c r="AL28" s="46">
        <f t="shared" si="6"/>
        <v>46</v>
      </c>
      <c r="AM28" s="46">
        <f t="shared" si="7"/>
        <v>12</v>
      </c>
      <c r="AN28" s="46" t="b">
        <f t="shared" si="8"/>
        <v>0</v>
      </c>
      <c r="AO28" s="46">
        <f t="shared" si="9"/>
        <v>0</v>
      </c>
      <c r="AP28" s="46">
        <f t="shared" si="10"/>
        <v>0</v>
      </c>
    </row>
    <row r="29" spans="2:42">
      <c r="B29" s="12">
        <v>19</v>
      </c>
      <c r="C29" s="13" t="s">
        <v>75</v>
      </c>
      <c r="D29" s="13" t="s">
        <v>63</v>
      </c>
      <c r="E29" s="13">
        <v>721</v>
      </c>
      <c r="F29" s="13" t="s">
        <v>50</v>
      </c>
      <c r="G29" s="13" t="str">
        <f t="shared" si="2"/>
        <v>TS</v>
      </c>
      <c r="H29" s="14" t="s">
        <v>76</v>
      </c>
      <c r="I29" s="25">
        <v>40812</v>
      </c>
      <c r="J29" s="25" t="s">
        <v>51</v>
      </c>
      <c r="K29" s="25" t="s">
        <v>51</v>
      </c>
      <c r="L29" s="26">
        <v>10</v>
      </c>
      <c r="M29" s="27">
        <v>10</v>
      </c>
      <c r="N29" s="25" t="s">
        <v>51</v>
      </c>
      <c r="O29" s="25">
        <v>0</v>
      </c>
      <c r="P29" s="25" t="s">
        <v>51</v>
      </c>
      <c r="Q29" s="31">
        <v>670.2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670.2</v>
      </c>
      <c r="X29" s="31">
        <v>0</v>
      </c>
      <c r="Y29" s="31">
        <v>0</v>
      </c>
      <c r="Z29" s="31">
        <v>670.2</v>
      </c>
      <c r="AA29" s="31">
        <v>555.00937499999998</v>
      </c>
      <c r="AB29" s="31">
        <v>115.190625</v>
      </c>
      <c r="AC29" s="31">
        <v>69.114374999999995</v>
      </c>
      <c r="AD29" s="31">
        <v>0</v>
      </c>
      <c r="AE29" s="30"/>
      <c r="AF29" s="30"/>
      <c r="AG29" s="44">
        <v>184.30500000000001</v>
      </c>
      <c r="AH29" s="45">
        <f t="shared" si="1"/>
        <v>40817</v>
      </c>
      <c r="AI29" s="45">
        <f t="shared" si="3"/>
        <v>44470</v>
      </c>
      <c r="AJ29" s="46">
        <f t="shared" si="4"/>
        <v>33</v>
      </c>
      <c r="AK29" s="46">
        <f t="shared" si="5"/>
        <v>5.585</v>
      </c>
      <c r="AL29" s="46">
        <f t="shared" si="6"/>
        <v>21</v>
      </c>
      <c r="AM29" s="46">
        <f t="shared" si="7"/>
        <v>12</v>
      </c>
      <c r="AN29" s="46" t="b">
        <f t="shared" si="8"/>
        <v>0</v>
      </c>
      <c r="AO29" s="46">
        <f t="shared" si="9"/>
        <v>67.02</v>
      </c>
      <c r="AP29" s="46">
        <f t="shared" si="10"/>
        <v>-2.0943749999999994</v>
      </c>
    </row>
    <row r="30" spans="2:42">
      <c r="B30" s="12">
        <v>20</v>
      </c>
      <c r="C30" s="13" t="s">
        <v>77</v>
      </c>
      <c r="D30" s="13" t="s">
        <v>63</v>
      </c>
      <c r="E30" s="13">
        <v>721</v>
      </c>
      <c r="F30" s="13" t="s">
        <v>50</v>
      </c>
      <c r="G30" s="13" t="str">
        <f t="shared" si="2"/>
        <v>TS</v>
      </c>
      <c r="H30" s="14" t="s">
        <v>78</v>
      </c>
      <c r="I30" s="25">
        <v>40812</v>
      </c>
      <c r="J30" s="25" t="s">
        <v>51</v>
      </c>
      <c r="K30" s="25" t="s">
        <v>51</v>
      </c>
      <c r="L30" s="26">
        <v>10</v>
      </c>
      <c r="M30" s="27">
        <v>10</v>
      </c>
      <c r="N30" s="25" t="s">
        <v>51</v>
      </c>
      <c r="O30" s="25">
        <v>0</v>
      </c>
      <c r="P30" s="25" t="s">
        <v>51</v>
      </c>
      <c r="Q30" s="31">
        <v>955.75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955.75</v>
      </c>
      <c r="X30" s="31">
        <v>0</v>
      </c>
      <c r="Y30" s="31">
        <v>0</v>
      </c>
      <c r="Z30" s="31">
        <v>955.75</v>
      </c>
      <c r="AA30" s="31">
        <v>791.48046875</v>
      </c>
      <c r="AB30" s="31">
        <v>164.26953125</v>
      </c>
      <c r="AC30" s="31">
        <v>98.561718749999997</v>
      </c>
      <c r="AD30" s="31">
        <v>0</v>
      </c>
      <c r="AE30" s="30"/>
      <c r="AF30" s="30"/>
      <c r="AG30" s="44">
        <v>262.83125000000001</v>
      </c>
      <c r="AH30" s="45">
        <f t="shared" si="1"/>
        <v>40817</v>
      </c>
      <c r="AI30" s="45">
        <f t="shared" si="3"/>
        <v>44470</v>
      </c>
      <c r="AJ30" s="46">
        <f t="shared" si="4"/>
        <v>33</v>
      </c>
      <c r="AK30" s="46">
        <f t="shared" si="5"/>
        <v>7.9645833333333336</v>
      </c>
      <c r="AL30" s="46">
        <f t="shared" si="6"/>
        <v>21</v>
      </c>
      <c r="AM30" s="46">
        <f t="shared" si="7"/>
        <v>12</v>
      </c>
      <c r="AN30" s="46" t="b">
        <f t="shared" si="8"/>
        <v>0</v>
      </c>
      <c r="AO30" s="46">
        <f t="shared" si="9"/>
        <v>95.575000000000003</v>
      </c>
      <c r="AP30" s="46">
        <f t="shared" si="10"/>
        <v>-2.9867187499999943</v>
      </c>
    </row>
    <row r="31" spans="2:42">
      <c r="B31" s="12">
        <v>21</v>
      </c>
      <c r="C31" s="13" t="s">
        <v>79</v>
      </c>
      <c r="D31" s="13" t="s">
        <v>63</v>
      </c>
      <c r="E31" s="13">
        <v>721</v>
      </c>
      <c r="F31" s="13" t="s">
        <v>80</v>
      </c>
      <c r="G31" s="13" t="str">
        <f t="shared" si="2"/>
        <v>TS</v>
      </c>
      <c r="H31" s="14" t="s">
        <v>81</v>
      </c>
      <c r="I31" s="25">
        <v>41772</v>
      </c>
      <c r="J31" s="25" t="s">
        <v>51</v>
      </c>
      <c r="K31" s="25" t="s">
        <v>51</v>
      </c>
      <c r="L31" s="26">
        <v>10</v>
      </c>
      <c r="M31" s="27">
        <v>10</v>
      </c>
      <c r="N31" s="25" t="s">
        <v>51</v>
      </c>
      <c r="O31" s="25">
        <v>0</v>
      </c>
      <c r="P31" s="25" t="s">
        <v>51</v>
      </c>
      <c r="Q31" s="31">
        <v>478.71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478.71</v>
      </c>
      <c r="X31" s="31">
        <v>0</v>
      </c>
      <c r="Y31" s="31">
        <v>0</v>
      </c>
      <c r="Z31" s="31">
        <v>478.71</v>
      </c>
      <c r="AA31" s="31">
        <v>478.47437500000001</v>
      </c>
      <c r="AB31" s="31">
        <v>0.23562500000001699</v>
      </c>
      <c r="AC31" s="31">
        <v>5.4375000000003802E-2</v>
      </c>
      <c r="AD31" s="31">
        <v>0</v>
      </c>
      <c r="AE31" s="30"/>
      <c r="AF31" s="30"/>
      <c r="AG31" s="44">
        <v>0.29000000000002002</v>
      </c>
      <c r="AH31" s="45">
        <f t="shared" si="1"/>
        <v>41791</v>
      </c>
      <c r="AI31" s="45">
        <f t="shared" si="3"/>
        <v>45444</v>
      </c>
      <c r="AJ31" s="46">
        <f t="shared" si="4"/>
        <v>65</v>
      </c>
      <c r="AK31" s="46">
        <f t="shared" si="5"/>
        <v>4.4615384615387691E-3</v>
      </c>
      <c r="AL31" s="46">
        <f t="shared" si="6"/>
        <v>53</v>
      </c>
      <c r="AM31" s="46">
        <f t="shared" si="7"/>
        <v>12</v>
      </c>
      <c r="AN31" s="46" t="b">
        <f t="shared" si="8"/>
        <v>0</v>
      </c>
      <c r="AO31" s="46">
        <f t="shared" si="9"/>
        <v>5.3538461538465226E-2</v>
      </c>
      <c r="AP31" s="46">
        <f t="shared" si="10"/>
        <v>-8.3653846153857597E-4</v>
      </c>
    </row>
    <row r="32" spans="2:42">
      <c r="B32" s="12">
        <v>22</v>
      </c>
      <c r="C32" s="13" t="s">
        <v>82</v>
      </c>
      <c r="D32" s="13" t="s">
        <v>83</v>
      </c>
      <c r="E32" s="13">
        <v>721</v>
      </c>
      <c r="F32" s="13" t="s">
        <v>60</v>
      </c>
      <c r="G32" s="13" t="str">
        <f t="shared" si="2"/>
        <v>TS</v>
      </c>
      <c r="H32" s="14" t="s">
        <v>84</v>
      </c>
      <c r="I32" s="25">
        <v>41500</v>
      </c>
      <c r="J32" s="25" t="s">
        <v>51</v>
      </c>
      <c r="K32" s="25" t="s">
        <v>51</v>
      </c>
      <c r="L32" s="26" t="s">
        <v>52</v>
      </c>
      <c r="M32" s="27" t="s">
        <v>53</v>
      </c>
      <c r="N32" s="25" t="s">
        <v>51</v>
      </c>
      <c r="O32" s="25">
        <v>0</v>
      </c>
      <c r="P32" s="25" t="s">
        <v>51</v>
      </c>
      <c r="Q32" s="31">
        <v>477.87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477.87</v>
      </c>
      <c r="X32" s="31">
        <v>0</v>
      </c>
      <c r="Y32" s="31">
        <v>0</v>
      </c>
      <c r="Z32" s="31">
        <v>477.87</v>
      </c>
      <c r="AA32" s="31">
        <v>477.87</v>
      </c>
      <c r="AB32" s="31">
        <v>0</v>
      </c>
      <c r="AC32" s="31">
        <v>0.29000000000002002</v>
      </c>
      <c r="AD32" s="31">
        <v>0</v>
      </c>
      <c r="AE32" s="30"/>
      <c r="AF32" s="30"/>
      <c r="AG32" s="44">
        <v>0.29000000000002002</v>
      </c>
      <c r="AH32" s="45">
        <f t="shared" si="1"/>
        <v>41518</v>
      </c>
      <c r="AI32" s="45">
        <f t="shared" si="3"/>
        <v>42979</v>
      </c>
      <c r="AJ32" s="46" t="b">
        <f t="shared" si="4"/>
        <v>0</v>
      </c>
      <c r="AK32" s="46" t="b">
        <f t="shared" si="5"/>
        <v>0</v>
      </c>
      <c r="AL32" s="46" t="b">
        <f t="shared" si="6"/>
        <v>0</v>
      </c>
      <c r="AM32" s="46">
        <f t="shared" si="7"/>
        <v>0</v>
      </c>
      <c r="AN32" s="46" t="b">
        <f t="shared" si="8"/>
        <v>1</v>
      </c>
      <c r="AO32" s="46">
        <f t="shared" si="9"/>
        <v>0.29000000000002002</v>
      </c>
      <c r="AP32" s="46">
        <f t="shared" si="10"/>
        <v>0</v>
      </c>
    </row>
    <row r="33" spans="2:42">
      <c r="B33" s="12">
        <v>23</v>
      </c>
      <c r="C33" s="13" t="s">
        <v>85</v>
      </c>
      <c r="D33" s="13" t="s">
        <v>63</v>
      </c>
      <c r="E33" s="13">
        <v>721</v>
      </c>
      <c r="F33" s="13" t="s">
        <v>64</v>
      </c>
      <c r="G33" s="13" t="str">
        <f t="shared" si="2"/>
        <v>BS</v>
      </c>
      <c r="H33" s="14">
        <v>12400106</v>
      </c>
      <c r="I33" s="25">
        <v>42916</v>
      </c>
      <c r="J33" s="25" t="s">
        <v>51</v>
      </c>
      <c r="K33" s="25" t="s">
        <v>51</v>
      </c>
      <c r="L33" s="26">
        <v>10</v>
      </c>
      <c r="M33" s="27">
        <v>10</v>
      </c>
      <c r="N33" s="25" t="s">
        <v>66</v>
      </c>
      <c r="O33" s="25">
        <v>0</v>
      </c>
      <c r="P33" s="25" t="s">
        <v>51</v>
      </c>
      <c r="Q33" s="31">
        <v>1156.5</v>
      </c>
      <c r="R33" s="31">
        <v>0</v>
      </c>
      <c r="S33" s="31">
        <v>1156.5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0"/>
      <c r="AF33" s="30"/>
      <c r="AG33" s="44">
        <v>0</v>
      </c>
      <c r="AH33" s="45">
        <f t="shared" si="1"/>
        <v>42917</v>
      </c>
      <c r="AI33" s="45">
        <f t="shared" si="3"/>
        <v>46569</v>
      </c>
      <c r="AJ33" s="46">
        <f t="shared" si="4"/>
        <v>102</v>
      </c>
      <c r="AK33" s="46">
        <f t="shared" si="5"/>
        <v>0</v>
      </c>
      <c r="AL33" s="46">
        <f t="shared" si="6"/>
        <v>90</v>
      </c>
      <c r="AM33" s="46">
        <f t="shared" si="7"/>
        <v>12</v>
      </c>
      <c r="AN33" s="46" t="b">
        <f t="shared" si="8"/>
        <v>0</v>
      </c>
      <c r="AO33" s="46">
        <f t="shared" si="9"/>
        <v>0</v>
      </c>
      <c r="AP33" s="46">
        <f t="shared" si="10"/>
        <v>0</v>
      </c>
    </row>
    <row r="34" spans="2:42">
      <c r="B34" s="12">
        <v>24</v>
      </c>
      <c r="C34" s="13" t="s">
        <v>86</v>
      </c>
      <c r="D34" s="13" t="s">
        <v>87</v>
      </c>
      <c r="E34" s="13">
        <v>725</v>
      </c>
      <c r="F34" s="13" t="s">
        <v>80</v>
      </c>
      <c r="G34" s="13" t="str">
        <f t="shared" si="2"/>
        <v>TS</v>
      </c>
      <c r="H34" s="14">
        <v>12400102</v>
      </c>
      <c r="I34" s="25">
        <v>42508</v>
      </c>
      <c r="J34" s="25" t="s">
        <v>51</v>
      </c>
      <c r="K34" s="25" t="s">
        <v>51</v>
      </c>
      <c r="L34" s="26" t="s">
        <v>88</v>
      </c>
      <c r="M34" s="27" t="s">
        <v>53</v>
      </c>
      <c r="N34" s="25" t="s">
        <v>51</v>
      </c>
      <c r="O34" s="25">
        <v>0</v>
      </c>
      <c r="P34" s="25" t="s">
        <v>51</v>
      </c>
      <c r="Q34" s="31">
        <v>1074.3800000000001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1074.3800000000001</v>
      </c>
      <c r="X34" s="31">
        <v>1074.3800000000001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0"/>
      <c r="AF34" s="30"/>
      <c r="AG34" s="44">
        <v>0</v>
      </c>
      <c r="AH34" s="45">
        <f t="shared" si="1"/>
        <v>42522</v>
      </c>
      <c r="AI34" s="45">
        <f t="shared" si="3"/>
        <v>44713</v>
      </c>
      <c r="AJ34" s="46">
        <f t="shared" si="4"/>
        <v>41</v>
      </c>
      <c r="AK34" s="46">
        <f t="shared" si="5"/>
        <v>0</v>
      </c>
      <c r="AL34" s="46">
        <f t="shared" si="6"/>
        <v>29</v>
      </c>
      <c r="AM34" s="46">
        <f t="shared" si="7"/>
        <v>12</v>
      </c>
      <c r="AN34" s="46" t="b">
        <f t="shared" si="8"/>
        <v>0</v>
      </c>
      <c r="AO34" s="46">
        <f t="shared" si="9"/>
        <v>0</v>
      </c>
      <c r="AP34" s="46">
        <f t="shared" si="10"/>
        <v>0</v>
      </c>
    </row>
    <row r="35" spans="2:42">
      <c r="B35" s="12">
        <v>25</v>
      </c>
      <c r="C35" s="13" t="s">
        <v>89</v>
      </c>
      <c r="D35" s="13" t="s">
        <v>49</v>
      </c>
      <c r="E35" s="13">
        <v>721</v>
      </c>
      <c r="F35" s="13" t="s">
        <v>50</v>
      </c>
      <c r="G35" s="13" t="str">
        <f t="shared" si="2"/>
        <v>TS</v>
      </c>
      <c r="H35" s="14">
        <v>163620</v>
      </c>
      <c r="I35" s="25">
        <v>43609</v>
      </c>
      <c r="J35" s="25" t="s">
        <v>51</v>
      </c>
      <c r="K35" s="25" t="s">
        <v>51</v>
      </c>
      <c r="L35" s="26" t="s">
        <v>52</v>
      </c>
      <c r="M35" s="27" t="s">
        <v>53</v>
      </c>
      <c r="N35" s="25" t="s">
        <v>51</v>
      </c>
      <c r="O35" s="25">
        <v>0</v>
      </c>
      <c r="P35" s="25" t="s">
        <v>51</v>
      </c>
      <c r="Q35" s="31">
        <v>1249</v>
      </c>
      <c r="R35" s="31">
        <v>0</v>
      </c>
      <c r="S35" s="31">
        <v>1249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0"/>
      <c r="AF35" s="30"/>
      <c r="AG35" s="44">
        <v>0</v>
      </c>
      <c r="AH35" s="45">
        <f t="shared" si="1"/>
        <v>43617</v>
      </c>
      <c r="AI35" s="45">
        <f t="shared" si="3"/>
        <v>45078</v>
      </c>
      <c r="AJ35" s="46">
        <f t="shared" si="4"/>
        <v>48</v>
      </c>
      <c r="AK35" s="46">
        <f t="shared" si="5"/>
        <v>0</v>
      </c>
      <c r="AL35" s="46">
        <f t="shared" si="6"/>
        <v>41</v>
      </c>
      <c r="AM35" s="46">
        <f t="shared" si="7"/>
        <v>7</v>
      </c>
      <c r="AN35" s="46" t="b">
        <f t="shared" si="8"/>
        <v>0</v>
      </c>
      <c r="AO35" s="46">
        <f t="shared" si="9"/>
        <v>0</v>
      </c>
      <c r="AP35" s="46">
        <f t="shared" si="10"/>
        <v>0</v>
      </c>
    </row>
    <row r="36" spans="2:42">
      <c r="B36" s="12">
        <v>26</v>
      </c>
      <c r="C36" s="13" t="s">
        <v>90</v>
      </c>
      <c r="D36" s="13" t="s">
        <v>63</v>
      </c>
      <c r="E36" s="13">
        <v>721</v>
      </c>
      <c r="F36" s="13" t="s">
        <v>60</v>
      </c>
      <c r="G36" s="13" t="str">
        <f t="shared" si="2"/>
        <v>TS</v>
      </c>
      <c r="H36" s="14">
        <v>12400104</v>
      </c>
      <c r="I36" s="25">
        <v>42793</v>
      </c>
      <c r="J36" s="25" t="s">
        <v>51</v>
      </c>
      <c r="K36" s="25" t="s">
        <v>51</v>
      </c>
      <c r="L36" s="26">
        <v>10</v>
      </c>
      <c r="M36" s="27">
        <v>10</v>
      </c>
      <c r="N36" s="25" t="s">
        <v>51</v>
      </c>
      <c r="O36" s="25">
        <v>0</v>
      </c>
      <c r="P36" s="25" t="s">
        <v>51</v>
      </c>
      <c r="Q36" s="31">
        <v>1123.25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1123.25</v>
      </c>
      <c r="X36" s="31">
        <v>1123.25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0"/>
      <c r="AF36" s="30"/>
      <c r="AG36" s="44">
        <v>0</v>
      </c>
      <c r="AH36" s="45">
        <f t="shared" si="1"/>
        <v>42795</v>
      </c>
      <c r="AI36" s="45">
        <f t="shared" si="3"/>
        <v>46447</v>
      </c>
      <c r="AJ36" s="46">
        <f t="shared" si="4"/>
        <v>98</v>
      </c>
      <c r="AK36" s="46">
        <f t="shared" si="5"/>
        <v>0</v>
      </c>
      <c r="AL36" s="46">
        <f t="shared" si="6"/>
        <v>86</v>
      </c>
      <c r="AM36" s="46">
        <f t="shared" si="7"/>
        <v>12</v>
      </c>
      <c r="AN36" s="46" t="b">
        <f t="shared" si="8"/>
        <v>0</v>
      </c>
      <c r="AO36" s="46">
        <f t="shared" si="9"/>
        <v>0</v>
      </c>
      <c r="AP36" s="46">
        <f t="shared" si="10"/>
        <v>0</v>
      </c>
    </row>
    <row r="37" spans="2:42">
      <c r="B37" s="12">
        <v>27</v>
      </c>
      <c r="C37" s="13" t="s">
        <v>91</v>
      </c>
      <c r="D37" s="13" t="s">
        <v>63</v>
      </c>
      <c r="E37" s="13">
        <v>721</v>
      </c>
      <c r="F37" s="13" t="s">
        <v>50</v>
      </c>
      <c r="G37" s="13" t="str">
        <f t="shared" si="2"/>
        <v>TS</v>
      </c>
      <c r="H37" s="14" t="s">
        <v>92</v>
      </c>
      <c r="I37" s="25">
        <v>41929</v>
      </c>
      <c r="J37" s="25" t="s">
        <v>51</v>
      </c>
      <c r="K37" s="25" t="s">
        <v>51</v>
      </c>
      <c r="L37" s="26">
        <v>10</v>
      </c>
      <c r="M37" s="27">
        <v>10</v>
      </c>
      <c r="N37" s="25" t="s">
        <v>51</v>
      </c>
      <c r="O37" s="25">
        <v>0</v>
      </c>
      <c r="P37" s="25" t="s">
        <v>51</v>
      </c>
      <c r="Q37" s="31">
        <v>434.43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434.43</v>
      </c>
      <c r="X37" s="31">
        <v>0</v>
      </c>
      <c r="Y37" s="31">
        <v>0</v>
      </c>
      <c r="Z37" s="31">
        <v>434.43</v>
      </c>
      <c r="AA37" s="31">
        <v>434.19043478260897</v>
      </c>
      <c r="AB37" s="31">
        <v>0.239565217391321</v>
      </c>
      <c r="AC37" s="31">
        <v>5.04347826086992E-2</v>
      </c>
      <c r="AD37" s="31">
        <v>0</v>
      </c>
      <c r="AE37" s="30"/>
      <c r="AF37" s="30"/>
      <c r="AG37" s="44">
        <v>0.29000000000002002</v>
      </c>
      <c r="AH37" s="45">
        <f t="shared" si="1"/>
        <v>41944</v>
      </c>
      <c r="AI37" s="45">
        <f t="shared" si="3"/>
        <v>45597</v>
      </c>
      <c r="AJ37" s="46">
        <f t="shared" si="4"/>
        <v>70</v>
      </c>
      <c r="AK37" s="46">
        <f t="shared" si="5"/>
        <v>4.1428571428574288E-3</v>
      </c>
      <c r="AL37" s="46">
        <f t="shared" si="6"/>
        <v>58</v>
      </c>
      <c r="AM37" s="46">
        <f t="shared" si="7"/>
        <v>12</v>
      </c>
      <c r="AN37" s="46" t="b">
        <f t="shared" si="8"/>
        <v>0</v>
      </c>
      <c r="AO37" s="46">
        <f t="shared" si="9"/>
        <v>4.9714285714289146E-2</v>
      </c>
      <c r="AP37" s="46">
        <f t="shared" si="10"/>
        <v>-7.2049689441005399E-4</v>
      </c>
    </row>
    <row r="38" spans="2:42">
      <c r="B38" s="12">
        <v>28</v>
      </c>
      <c r="C38" s="13" t="s">
        <v>93</v>
      </c>
      <c r="D38" s="13" t="s">
        <v>63</v>
      </c>
      <c r="E38" s="13">
        <v>721</v>
      </c>
      <c r="F38" s="13" t="s">
        <v>94</v>
      </c>
      <c r="G38" s="13" t="str">
        <f t="shared" si="2"/>
        <v>NS</v>
      </c>
      <c r="H38" s="14" t="s">
        <v>95</v>
      </c>
      <c r="I38" s="25">
        <v>41793</v>
      </c>
      <c r="J38" s="25" t="s">
        <v>51</v>
      </c>
      <c r="K38" s="25" t="s">
        <v>51</v>
      </c>
      <c r="L38" s="26">
        <v>10</v>
      </c>
      <c r="M38" s="27">
        <v>10</v>
      </c>
      <c r="N38" s="25" t="s">
        <v>51</v>
      </c>
      <c r="O38" s="25">
        <v>0</v>
      </c>
      <c r="P38" s="25" t="s">
        <v>51</v>
      </c>
      <c r="Q38" s="31">
        <v>263.29000000000002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263.29000000000002</v>
      </c>
      <c r="X38" s="31">
        <v>0</v>
      </c>
      <c r="Y38" s="31">
        <v>0</v>
      </c>
      <c r="Z38" s="31">
        <v>263.29000000000002</v>
      </c>
      <c r="AA38" s="31">
        <v>263.05353846153798</v>
      </c>
      <c r="AB38" s="31">
        <v>0.23646153846155499</v>
      </c>
      <c r="AC38" s="31">
        <v>5.3538461538465303E-2</v>
      </c>
      <c r="AD38" s="31">
        <v>0</v>
      </c>
      <c r="AE38" s="30"/>
      <c r="AF38" s="30"/>
      <c r="AG38" s="44">
        <v>0.29000000000002002</v>
      </c>
      <c r="AH38" s="45">
        <f t="shared" si="1"/>
        <v>41821</v>
      </c>
      <c r="AI38" s="45">
        <f t="shared" si="3"/>
        <v>45474</v>
      </c>
      <c r="AJ38" s="46">
        <f t="shared" si="4"/>
        <v>66</v>
      </c>
      <c r="AK38" s="46">
        <f t="shared" si="5"/>
        <v>4.3939393939396972E-3</v>
      </c>
      <c r="AL38" s="46">
        <f t="shared" si="6"/>
        <v>54</v>
      </c>
      <c r="AM38" s="46">
        <f t="shared" si="7"/>
        <v>12</v>
      </c>
      <c r="AN38" s="46" t="b">
        <f t="shared" si="8"/>
        <v>0</v>
      </c>
      <c r="AO38" s="46">
        <f t="shared" si="9"/>
        <v>5.272727272727637E-2</v>
      </c>
      <c r="AP38" s="46">
        <f t="shared" si="10"/>
        <v>-8.1118881118893288E-4</v>
      </c>
    </row>
    <row r="39" spans="2:42">
      <c r="B39" s="12">
        <v>29</v>
      </c>
      <c r="C39" s="13" t="s">
        <v>96</v>
      </c>
      <c r="D39" s="13" t="s">
        <v>63</v>
      </c>
      <c r="E39" s="13">
        <v>721</v>
      </c>
      <c r="F39" s="13" t="s">
        <v>94</v>
      </c>
      <c r="G39" s="13" t="str">
        <f t="shared" si="2"/>
        <v>NS</v>
      </c>
      <c r="H39" s="14" t="s">
        <v>97</v>
      </c>
      <c r="I39" s="25">
        <v>41793</v>
      </c>
      <c r="J39" s="25" t="s">
        <v>51</v>
      </c>
      <c r="K39" s="25" t="s">
        <v>51</v>
      </c>
      <c r="L39" s="26">
        <v>10</v>
      </c>
      <c r="M39" s="27">
        <v>10</v>
      </c>
      <c r="N39" s="25" t="s">
        <v>51</v>
      </c>
      <c r="O39" s="25">
        <v>0</v>
      </c>
      <c r="P39" s="25" t="s">
        <v>51</v>
      </c>
      <c r="Q39" s="31">
        <v>263.29000000000002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263.29000000000002</v>
      </c>
      <c r="X39" s="31">
        <v>0</v>
      </c>
      <c r="Y39" s="31">
        <v>0</v>
      </c>
      <c r="Z39" s="31">
        <v>263.29000000000002</v>
      </c>
      <c r="AA39" s="31">
        <v>263.05353846153798</v>
      </c>
      <c r="AB39" s="31">
        <v>0.23646153846155499</v>
      </c>
      <c r="AC39" s="31">
        <v>5.3538461538465303E-2</v>
      </c>
      <c r="AD39" s="31">
        <v>0</v>
      </c>
      <c r="AE39" s="30"/>
      <c r="AF39" s="30"/>
      <c r="AG39" s="44">
        <v>0.29000000000002002</v>
      </c>
      <c r="AH39" s="45">
        <f t="shared" si="1"/>
        <v>41821</v>
      </c>
      <c r="AI39" s="45">
        <f t="shared" si="3"/>
        <v>45474</v>
      </c>
      <c r="AJ39" s="46">
        <f t="shared" si="4"/>
        <v>66</v>
      </c>
      <c r="AK39" s="46">
        <f t="shared" si="5"/>
        <v>4.3939393939396972E-3</v>
      </c>
      <c r="AL39" s="46">
        <f t="shared" si="6"/>
        <v>54</v>
      </c>
      <c r="AM39" s="46">
        <f t="shared" si="7"/>
        <v>12</v>
      </c>
      <c r="AN39" s="46" t="b">
        <f t="shared" si="8"/>
        <v>0</v>
      </c>
      <c r="AO39" s="46">
        <f t="shared" si="9"/>
        <v>5.272727272727637E-2</v>
      </c>
      <c r="AP39" s="46">
        <f t="shared" si="10"/>
        <v>-8.1118881118893288E-4</v>
      </c>
    </row>
    <row r="40" spans="2:42">
      <c r="B40" s="12">
        <v>30</v>
      </c>
      <c r="C40" s="13" t="s">
        <v>98</v>
      </c>
      <c r="D40" s="13" t="s">
        <v>63</v>
      </c>
      <c r="E40" s="13">
        <v>721</v>
      </c>
      <c r="F40" s="13" t="s">
        <v>64</v>
      </c>
      <c r="G40" s="13" t="str">
        <f t="shared" si="2"/>
        <v>BS</v>
      </c>
      <c r="H40" s="14" t="s">
        <v>99</v>
      </c>
      <c r="I40" s="25">
        <v>38337</v>
      </c>
      <c r="J40" s="25" t="s">
        <v>51</v>
      </c>
      <c r="K40" s="25" t="s">
        <v>51</v>
      </c>
      <c r="L40" s="26">
        <v>10</v>
      </c>
      <c r="M40" s="27">
        <v>10</v>
      </c>
      <c r="N40" s="25" t="s">
        <v>66</v>
      </c>
      <c r="O40" s="25">
        <v>0</v>
      </c>
      <c r="P40" s="25" t="s">
        <v>51</v>
      </c>
      <c r="Q40" s="31">
        <v>466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466</v>
      </c>
      <c r="X40" s="31">
        <v>0</v>
      </c>
      <c r="Y40" s="31">
        <v>0</v>
      </c>
      <c r="Z40" s="31">
        <v>466</v>
      </c>
      <c r="AA40" s="31">
        <v>466</v>
      </c>
      <c r="AB40" s="31">
        <v>0</v>
      </c>
      <c r="AC40" s="31">
        <v>0.29000000000002002</v>
      </c>
      <c r="AD40" s="31">
        <v>0</v>
      </c>
      <c r="AE40" s="30"/>
      <c r="AF40" s="30"/>
      <c r="AG40" s="44">
        <v>0.29000000000002002</v>
      </c>
      <c r="AH40" s="45">
        <f t="shared" si="1"/>
        <v>38353</v>
      </c>
      <c r="AI40" s="45">
        <f t="shared" si="3"/>
        <v>42005</v>
      </c>
      <c r="AJ40" s="46" t="b">
        <f t="shared" si="4"/>
        <v>0</v>
      </c>
      <c r="AK40" s="46" t="b">
        <f t="shared" si="5"/>
        <v>0</v>
      </c>
      <c r="AL40" s="46" t="b">
        <f t="shared" si="6"/>
        <v>0</v>
      </c>
      <c r="AM40" s="46">
        <f t="shared" si="7"/>
        <v>0</v>
      </c>
      <c r="AN40" s="46" t="b">
        <f t="shared" si="8"/>
        <v>1</v>
      </c>
      <c r="AO40" s="46">
        <f t="shared" si="9"/>
        <v>0.29000000000002002</v>
      </c>
      <c r="AP40" s="46">
        <f t="shared" si="10"/>
        <v>0</v>
      </c>
    </row>
    <row r="41" spans="2:42">
      <c r="B41" s="12">
        <v>31</v>
      </c>
      <c r="C41" s="13" t="s">
        <v>100</v>
      </c>
      <c r="D41" s="13" t="s">
        <v>49</v>
      </c>
      <c r="E41" s="13">
        <v>721</v>
      </c>
      <c r="F41" s="13" t="s">
        <v>50</v>
      </c>
      <c r="G41" s="13" t="str">
        <f t="shared" si="2"/>
        <v>TS</v>
      </c>
      <c r="H41" s="14">
        <v>12400078</v>
      </c>
      <c r="I41" s="25">
        <v>42257</v>
      </c>
      <c r="J41" s="25" t="s">
        <v>51</v>
      </c>
      <c r="K41" s="25" t="s">
        <v>51</v>
      </c>
      <c r="L41" s="26" t="s">
        <v>101</v>
      </c>
      <c r="M41" s="27" t="s">
        <v>53</v>
      </c>
      <c r="N41" s="25" t="s">
        <v>51</v>
      </c>
      <c r="O41" s="25">
        <v>0</v>
      </c>
      <c r="P41" s="25" t="s">
        <v>51</v>
      </c>
      <c r="Q41" s="31">
        <v>190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190</v>
      </c>
      <c r="X41" s="31">
        <v>0</v>
      </c>
      <c r="Y41" s="31">
        <v>0</v>
      </c>
      <c r="Z41" s="31">
        <v>190</v>
      </c>
      <c r="AA41" s="31">
        <v>126.666666666667</v>
      </c>
      <c r="AB41" s="31">
        <v>63.3333333333333</v>
      </c>
      <c r="AC41" s="31">
        <v>23.75</v>
      </c>
      <c r="AD41" s="31">
        <v>0</v>
      </c>
      <c r="AE41" s="30"/>
      <c r="AF41" s="30"/>
      <c r="AG41" s="44">
        <v>87.0833333333333</v>
      </c>
      <c r="AH41" s="45">
        <f t="shared" si="1"/>
        <v>42278</v>
      </c>
      <c r="AI41" s="45">
        <f t="shared" si="3"/>
        <v>44835</v>
      </c>
      <c r="AJ41" s="46">
        <f t="shared" si="4"/>
        <v>45</v>
      </c>
      <c r="AK41" s="46">
        <f t="shared" si="5"/>
        <v>1.9351851851851845</v>
      </c>
      <c r="AL41" s="46">
        <f t="shared" si="6"/>
        <v>33</v>
      </c>
      <c r="AM41" s="46">
        <f t="shared" si="7"/>
        <v>12</v>
      </c>
      <c r="AN41" s="46" t="b">
        <f t="shared" si="8"/>
        <v>0</v>
      </c>
      <c r="AO41" s="46">
        <f t="shared" si="9"/>
        <v>23.222222222222214</v>
      </c>
      <c r="AP41" s="46">
        <f t="shared" si="10"/>
        <v>-0.52777777777778567</v>
      </c>
    </row>
    <row r="42" spans="2:42">
      <c r="B42" s="12">
        <v>32</v>
      </c>
      <c r="C42" s="13" t="s">
        <v>102</v>
      </c>
      <c r="D42" s="13" t="s">
        <v>49</v>
      </c>
      <c r="E42" s="13">
        <v>721</v>
      </c>
      <c r="F42" s="13" t="s">
        <v>50</v>
      </c>
      <c r="G42" s="13" t="str">
        <f t="shared" si="2"/>
        <v>TS</v>
      </c>
      <c r="H42" s="14">
        <v>230219</v>
      </c>
      <c r="I42" s="25">
        <v>43769</v>
      </c>
      <c r="J42" s="25" t="s">
        <v>51</v>
      </c>
      <c r="K42" s="25" t="s">
        <v>51</v>
      </c>
      <c r="L42" s="26" t="s">
        <v>55</v>
      </c>
      <c r="M42" s="27" t="s">
        <v>53</v>
      </c>
      <c r="N42" s="25" t="s">
        <v>51</v>
      </c>
      <c r="O42" s="25">
        <v>0</v>
      </c>
      <c r="P42" s="25" t="s">
        <v>51</v>
      </c>
      <c r="Q42" s="31">
        <v>100.38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100.38</v>
      </c>
      <c r="X42" s="31">
        <v>0</v>
      </c>
      <c r="Y42" s="31">
        <v>0</v>
      </c>
      <c r="Z42" s="31">
        <v>100.38</v>
      </c>
      <c r="AA42" s="31">
        <v>5.0190000000000099</v>
      </c>
      <c r="AB42" s="31">
        <v>95.361000000000004</v>
      </c>
      <c r="AC42" s="31">
        <v>5.0190000000000001</v>
      </c>
      <c r="AD42" s="31">
        <v>0</v>
      </c>
      <c r="AE42" s="30"/>
      <c r="AF42" s="30"/>
      <c r="AG42" s="44">
        <v>100.38</v>
      </c>
      <c r="AH42" s="45">
        <f t="shared" si="1"/>
        <v>43770</v>
      </c>
      <c r="AI42" s="45">
        <f t="shared" si="3"/>
        <v>45597</v>
      </c>
      <c r="AJ42" s="46">
        <f t="shared" si="4"/>
        <v>60</v>
      </c>
      <c r="AK42" s="46">
        <f t="shared" si="5"/>
        <v>1.6729999999999998</v>
      </c>
      <c r="AL42" s="46">
        <f t="shared" si="6"/>
        <v>58</v>
      </c>
      <c r="AM42" s="46">
        <f t="shared" si="7"/>
        <v>2</v>
      </c>
      <c r="AN42" s="46" t="b">
        <f t="shared" si="8"/>
        <v>0</v>
      </c>
      <c r="AO42" s="46">
        <f t="shared" si="9"/>
        <v>3.3459999999999996</v>
      </c>
      <c r="AP42" s="46">
        <f t="shared" si="10"/>
        <v>-1.6730000000000005</v>
      </c>
    </row>
    <row r="43" spans="2:42">
      <c r="B43" s="12">
        <v>33</v>
      </c>
      <c r="C43" s="13" t="s">
        <v>56</v>
      </c>
      <c r="D43" s="13" t="s">
        <v>49</v>
      </c>
      <c r="E43" s="13">
        <v>721</v>
      </c>
      <c r="F43" s="13" t="s">
        <v>50</v>
      </c>
      <c r="G43" s="13" t="str">
        <f t="shared" si="2"/>
        <v>TS</v>
      </c>
      <c r="H43" s="14">
        <v>230217</v>
      </c>
      <c r="I43" s="25">
        <v>43769</v>
      </c>
      <c r="J43" s="25" t="s">
        <v>51</v>
      </c>
      <c r="K43" s="25" t="s">
        <v>51</v>
      </c>
      <c r="L43" s="26" t="s">
        <v>55</v>
      </c>
      <c r="M43" s="27" t="s">
        <v>53</v>
      </c>
      <c r="N43" s="25" t="s">
        <v>51</v>
      </c>
      <c r="O43" s="25">
        <v>0</v>
      </c>
      <c r="P43" s="25" t="s">
        <v>51</v>
      </c>
      <c r="Q43" s="31">
        <v>21.51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21.51</v>
      </c>
      <c r="X43" s="31">
        <v>0</v>
      </c>
      <c r="Y43" s="31">
        <v>0</v>
      </c>
      <c r="Z43" s="31">
        <v>21.51</v>
      </c>
      <c r="AA43" s="31">
        <v>1.0754999999999999</v>
      </c>
      <c r="AB43" s="31">
        <v>20.4345</v>
      </c>
      <c r="AC43" s="31">
        <v>1.0754999999999999</v>
      </c>
      <c r="AD43" s="31">
        <v>0</v>
      </c>
      <c r="AE43" s="30"/>
      <c r="AF43" s="30"/>
      <c r="AG43" s="44">
        <v>21.51</v>
      </c>
      <c r="AH43" s="45">
        <f t="shared" si="1"/>
        <v>43770</v>
      </c>
      <c r="AI43" s="45">
        <f t="shared" si="3"/>
        <v>45597</v>
      </c>
      <c r="AJ43" s="46">
        <f t="shared" si="4"/>
        <v>60</v>
      </c>
      <c r="AK43" s="46">
        <f t="shared" si="5"/>
        <v>0.35850000000000004</v>
      </c>
      <c r="AL43" s="46">
        <f t="shared" si="6"/>
        <v>58</v>
      </c>
      <c r="AM43" s="46">
        <f t="shared" si="7"/>
        <v>2</v>
      </c>
      <c r="AN43" s="46" t="b">
        <f t="shared" si="8"/>
        <v>0</v>
      </c>
      <c r="AO43" s="46">
        <f t="shared" si="9"/>
        <v>0.71700000000000008</v>
      </c>
      <c r="AP43" s="46">
        <f t="shared" si="10"/>
        <v>-0.35849999999999982</v>
      </c>
    </row>
    <row r="44" spans="2:42">
      <c r="B44" s="12">
        <v>34</v>
      </c>
      <c r="C44" s="13" t="s">
        <v>57</v>
      </c>
      <c r="D44" s="13" t="s">
        <v>49</v>
      </c>
      <c r="E44" s="13">
        <v>721</v>
      </c>
      <c r="F44" s="13" t="s">
        <v>50</v>
      </c>
      <c r="G44" s="13" t="str">
        <f t="shared" si="2"/>
        <v>TS</v>
      </c>
      <c r="H44" s="14">
        <v>230218</v>
      </c>
      <c r="I44" s="25">
        <v>43769</v>
      </c>
      <c r="J44" s="25" t="s">
        <v>51</v>
      </c>
      <c r="K44" s="25" t="s">
        <v>51</v>
      </c>
      <c r="L44" s="26" t="s">
        <v>55</v>
      </c>
      <c r="M44" s="27" t="s">
        <v>53</v>
      </c>
      <c r="N44" s="25" t="s">
        <v>51</v>
      </c>
      <c r="O44" s="25">
        <v>0</v>
      </c>
      <c r="P44" s="25" t="s">
        <v>51</v>
      </c>
      <c r="Q44" s="31">
        <v>9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9</v>
      </c>
      <c r="X44" s="31">
        <v>0</v>
      </c>
      <c r="Y44" s="31">
        <v>0</v>
      </c>
      <c r="Z44" s="31">
        <v>9</v>
      </c>
      <c r="AA44" s="31">
        <v>0.44999999999999901</v>
      </c>
      <c r="AB44" s="31">
        <v>8.5500000000000007</v>
      </c>
      <c r="AC44" s="31">
        <v>0.45</v>
      </c>
      <c r="AD44" s="31">
        <v>0</v>
      </c>
      <c r="AE44" s="30"/>
      <c r="AF44" s="30"/>
      <c r="AG44" s="44">
        <v>9</v>
      </c>
      <c r="AH44" s="45">
        <f t="shared" si="1"/>
        <v>43770</v>
      </c>
      <c r="AI44" s="45">
        <f t="shared" si="3"/>
        <v>45597</v>
      </c>
      <c r="AJ44" s="46">
        <f t="shared" si="4"/>
        <v>60</v>
      </c>
      <c r="AK44" s="46">
        <f t="shared" si="5"/>
        <v>0.15</v>
      </c>
      <c r="AL44" s="46">
        <f t="shared" si="6"/>
        <v>58</v>
      </c>
      <c r="AM44" s="46">
        <f t="shared" si="7"/>
        <v>2</v>
      </c>
      <c r="AN44" s="46" t="b">
        <f t="shared" si="8"/>
        <v>0</v>
      </c>
      <c r="AO44" s="46">
        <f t="shared" si="9"/>
        <v>0.3</v>
      </c>
      <c r="AP44" s="46">
        <f t="shared" si="10"/>
        <v>-0.15000000000000002</v>
      </c>
    </row>
    <row r="45" spans="2:42">
      <c r="B45" s="12">
        <v>35</v>
      </c>
      <c r="C45" s="13" t="s">
        <v>61</v>
      </c>
      <c r="D45" s="13" t="s">
        <v>59</v>
      </c>
      <c r="E45" s="13">
        <v>721</v>
      </c>
      <c r="F45" s="13" t="s">
        <v>60</v>
      </c>
      <c r="G45" s="13" t="str">
        <f t="shared" si="2"/>
        <v>TS</v>
      </c>
      <c r="H45" s="14">
        <v>230214</v>
      </c>
      <c r="I45" s="25">
        <v>43769</v>
      </c>
      <c r="J45" s="25" t="s">
        <v>51</v>
      </c>
      <c r="K45" s="25" t="s">
        <v>51</v>
      </c>
      <c r="L45" s="26">
        <v>7</v>
      </c>
      <c r="M45" s="27">
        <v>7</v>
      </c>
      <c r="N45" s="25" t="s">
        <v>51</v>
      </c>
      <c r="O45" s="25">
        <v>0</v>
      </c>
      <c r="P45" s="25" t="s">
        <v>51</v>
      </c>
      <c r="Q45" s="31">
        <v>250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250</v>
      </c>
      <c r="X45" s="31">
        <v>250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0"/>
      <c r="AF45" s="30"/>
      <c r="AG45" s="44">
        <v>0</v>
      </c>
      <c r="AH45" s="45">
        <f t="shared" si="1"/>
        <v>43770</v>
      </c>
      <c r="AI45" s="45">
        <f t="shared" si="3"/>
        <v>46327</v>
      </c>
      <c r="AJ45" s="46">
        <f t="shared" si="4"/>
        <v>84</v>
      </c>
      <c r="AK45" s="46">
        <f t="shared" si="5"/>
        <v>0</v>
      </c>
      <c r="AL45" s="46">
        <f t="shared" si="6"/>
        <v>82</v>
      </c>
      <c r="AM45" s="46">
        <f t="shared" si="7"/>
        <v>2</v>
      </c>
      <c r="AN45" s="46" t="b">
        <f t="shared" si="8"/>
        <v>0</v>
      </c>
      <c r="AO45" s="46">
        <f t="shared" si="9"/>
        <v>0</v>
      </c>
      <c r="AP45" s="46">
        <f t="shared" si="10"/>
        <v>0</v>
      </c>
    </row>
    <row r="46" spans="2:42">
      <c r="B46" s="12">
        <v>36</v>
      </c>
      <c r="C46" s="13" t="s">
        <v>61</v>
      </c>
      <c r="D46" s="13" t="s">
        <v>59</v>
      </c>
      <c r="E46" s="13">
        <v>721</v>
      </c>
      <c r="F46" s="13" t="s">
        <v>60</v>
      </c>
      <c r="G46" s="13" t="str">
        <f t="shared" si="2"/>
        <v>TS</v>
      </c>
      <c r="H46" s="14">
        <v>230215</v>
      </c>
      <c r="I46" s="25">
        <v>43769</v>
      </c>
      <c r="J46" s="25" t="s">
        <v>51</v>
      </c>
      <c r="K46" s="25" t="s">
        <v>51</v>
      </c>
      <c r="L46" s="26">
        <v>7</v>
      </c>
      <c r="M46" s="27">
        <v>7</v>
      </c>
      <c r="N46" s="25" t="s">
        <v>51</v>
      </c>
      <c r="O46" s="25">
        <v>0</v>
      </c>
      <c r="P46" s="25" t="s">
        <v>51</v>
      </c>
      <c r="Q46" s="31">
        <v>250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250</v>
      </c>
      <c r="X46" s="31">
        <v>250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0"/>
      <c r="AF46" s="30"/>
      <c r="AG46" s="44">
        <v>0</v>
      </c>
      <c r="AH46" s="45">
        <f t="shared" si="1"/>
        <v>43770</v>
      </c>
      <c r="AI46" s="45">
        <f t="shared" si="3"/>
        <v>46327</v>
      </c>
      <c r="AJ46" s="46">
        <f t="shared" si="4"/>
        <v>84</v>
      </c>
      <c r="AK46" s="46">
        <f t="shared" si="5"/>
        <v>0</v>
      </c>
      <c r="AL46" s="46">
        <f t="shared" si="6"/>
        <v>82</v>
      </c>
      <c r="AM46" s="46">
        <f t="shared" si="7"/>
        <v>2</v>
      </c>
      <c r="AN46" s="46" t="b">
        <f t="shared" si="8"/>
        <v>0</v>
      </c>
      <c r="AO46" s="46">
        <f t="shared" si="9"/>
        <v>0</v>
      </c>
      <c r="AP46" s="46">
        <f t="shared" si="10"/>
        <v>0</v>
      </c>
    </row>
    <row r="47" spans="2:42">
      <c r="B47" s="12">
        <v>37</v>
      </c>
      <c r="C47" s="13" t="s">
        <v>61</v>
      </c>
      <c r="D47" s="13" t="s">
        <v>59</v>
      </c>
      <c r="E47" s="13">
        <v>721</v>
      </c>
      <c r="F47" s="13" t="s">
        <v>60</v>
      </c>
      <c r="G47" s="13" t="str">
        <f t="shared" si="2"/>
        <v>TS</v>
      </c>
      <c r="H47" s="14">
        <v>230222</v>
      </c>
      <c r="I47" s="25">
        <v>43769</v>
      </c>
      <c r="J47" s="25" t="s">
        <v>51</v>
      </c>
      <c r="K47" s="25" t="s">
        <v>51</v>
      </c>
      <c r="L47" s="26">
        <v>7</v>
      </c>
      <c r="M47" s="27">
        <v>7</v>
      </c>
      <c r="N47" s="25" t="s">
        <v>51</v>
      </c>
      <c r="O47" s="25">
        <v>0</v>
      </c>
      <c r="P47" s="25" t="s">
        <v>51</v>
      </c>
      <c r="Q47" s="31">
        <v>250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250</v>
      </c>
      <c r="X47" s="31">
        <v>250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0"/>
      <c r="AF47" s="30"/>
      <c r="AG47" s="44">
        <v>0</v>
      </c>
      <c r="AH47" s="45">
        <f t="shared" si="1"/>
        <v>43770</v>
      </c>
      <c r="AI47" s="45">
        <f t="shared" si="3"/>
        <v>46327</v>
      </c>
      <c r="AJ47" s="46">
        <f t="shared" si="4"/>
        <v>84</v>
      </c>
      <c r="AK47" s="46">
        <f t="shared" si="5"/>
        <v>0</v>
      </c>
      <c r="AL47" s="46">
        <f t="shared" si="6"/>
        <v>82</v>
      </c>
      <c r="AM47" s="46">
        <f t="shared" si="7"/>
        <v>2</v>
      </c>
      <c r="AN47" s="46" t="b">
        <f t="shared" si="8"/>
        <v>0</v>
      </c>
      <c r="AO47" s="46">
        <f t="shared" si="9"/>
        <v>0</v>
      </c>
      <c r="AP47" s="46">
        <f t="shared" si="10"/>
        <v>0</v>
      </c>
    </row>
    <row r="48" spans="2:42">
      <c r="B48" s="12">
        <v>38</v>
      </c>
      <c r="C48" s="13" t="s">
        <v>103</v>
      </c>
      <c r="D48" s="13" t="s">
        <v>59</v>
      </c>
      <c r="E48" s="13">
        <v>721</v>
      </c>
      <c r="F48" s="13" t="s">
        <v>60</v>
      </c>
      <c r="G48" s="13" t="str">
        <f t="shared" si="2"/>
        <v>TS</v>
      </c>
      <c r="H48" s="14">
        <v>230213</v>
      </c>
      <c r="I48" s="25">
        <v>43769</v>
      </c>
      <c r="J48" s="25" t="s">
        <v>51</v>
      </c>
      <c r="K48" s="25" t="s">
        <v>51</v>
      </c>
      <c r="L48" s="26">
        <v>7</v>
      </c>
      <c r="M48" s="27">
        <v>7</v>
      </c>
      <c r="N48" s="25" t="s">
        <v>51</v>
      </c>
      <c r="O48" s="25">
        <v>0</v>
      </c>
      <c r="P48" s="25" t="s">
        <v>51</v>
      </c>
      <c r="Q48" s="31">
        <v>275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275</v>
      </c>
      <c r="X48" s="31">
        <v>275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0"/>
      <c r="AF48" s="30"/>
      <c r="AG48" s="44">
        <v>0</v>
      </c>
      <c r="AH48" s="45">
        <f t="shared" si="1"/>
        <v>43770</v>
      </c>
      <c r="AI48" s="45">
        <f t="shared" si="3"/>
        <v>46327</v>
      </c>
      <c r="AJ48" s="46">
        <f t="shared" si="4"/>
        <v>84</v>
      </c>
      <c r="AK48" s="46">
        <f t="shared" si="5"/>
        <v>0</v>
      </c>
      <c r="AL48" s="46">
        <f t="shared" si="6"/>
        <v>82</v>
      </c>
      <c r="AM48" s="46">
        <f t="shared" si="7"/>
        <v>2</v>
      </c>
      <c r="AN48" s="46" t="b">
        <f t="shared" si="8"/>
        <v>0</v>
      </c>
      <c r="AO48" s="46">
        <f t="shared" si="9"/>
        <v>0</v>
      </c>
      <c r="AP48" s="46">
        <f t="shared" si="10"/>
        <v>0</v>
      </c>
    </row>
    <row r="49" spans="2:42">
      <c r="B49" s="12">
        <v>39</v>
      </c>
      <c r="C49" s="13" t="s">
        <v>104</v>
      </c>
      <c r="D49" s="13" t="s">
        <v>59</v>
      </c>
      <c r="E49" s="13">
        <v>721</v>
      </c>
      <c r="F49" s="13" t="s">
        <v>68</v>
      </c>
      <c r="G49" s="13" t="str">
        <f t="shared" si="2"/>
        <v>TS</v>
      </c>
      <c r="H49" s="14" t="s">
        <v>105</v>
      </c>
      <c r="I49" s="25">
        <v>41729</v>
      </c>
      <c r="J49" s="25" t="s">
        <v>51</v>
      </c>
      <c r="K49" s="25" t="s">
        <v>51</v>
      </c>
      <c r="L49" s="26">
        <v>7</v>
      </c>
      <c r="M49" s="27">
        <v>7</v>
      </c>
      <c r="N49" s="25" t="s">
        <v>51</v>
      </c>
      <c r="O49" s="25">
        <v>0</v>
      </c>
      <c r="P49" s="25" t="s">
        <v>51</v>
      </c>
      <c r="Q49" s="31">
        <v>376.51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376.51</v>
      </c>
      <c r="X49" s="31">
        <v>0</v>
      </c>
      <c r="Y49" s="31">
        <v>0</v>
      </c>
      <c r="Z49" s="31">
        <v>376.51</v>
      </c>
      <c r="AA49" s="31">
        <v>311.344807692308</v>
      </c>
      <c r="AB49" s="31">
        <v>65.165192307692294</v>
      </c>
      <c r="AC49" s="31">
        <v>55.855879120879102</v>
      </c>
      <c r="AD49" s="31">
        <v>0</v>
      </c>
      <c r="AE49" s="30"/>
      <c r="AF49" s="30"/>
      <c r="AG49" s="44">
        <v>121.02107142857101</v>
      </c>
      <c r="AH49" s="45">
        <f t="shared" si="1"/>
        <v>41730</v>
      </c>
      <c r="AI49" s="45">
        <f t="shared" si="3"/>
        <v>44287</v>
      </c>
      <c r="AJ49" s="46">
        <f t="shared" si="4"/>
        <v>27</v>
      </c>
      <c r="AK49" s="46">
        <f t="shared" si="5"/>
        <v>4.4822619047618888</v>
      </c>
      <c r="AL49" s="46">
        <f t="shared" si="6"/>
        <v>15</v>
      </c>
      <c r="AM49" s="46">
        <f t="shared" si="7"/>
        <v>12</v>
      </c>
      <c r="AN49" s="46" t="b">
        <f t="shared" si="8"/>
        <v>0</v>
      </c>
      <c r="AO49" s="46">
        <f t="shared" si="9"/>
        <v>53.787142857142669</v>
      </c>
      <c r="AP49" s="46">
        <f t="shared" si="10"/>
        <v>-2.068736263736433</v>
      </c>
    </row>
    <row r="50" spans="2:42">
      <c r="B50" s="12">
        <v>40</v>
      </c>
      <c r="C50" s="13" t="s">
        <v>54</v>
      </c>
      <c r="D50" s="13" t="s">
        <v>49</v>
      </c>
      <c r="E50" s="13">
        <v>721</v>
      </c>
      <c r="F50" s="13" t="s">
        <v>50</v>
      </c>
      <c r="G50" s="13" t="str">
        <f t="shared" si="2"/>
        <v>TS</v>
      </c>
      <c r="H50" s="14">
        <v>163566</v>
      </c>
      <c r="I50" s="25">
        <v>43281</v>
      </c>
      <c r="J50" s="25" t="s">
        <v>51</v>
      </c>
      <c r="K50" s="25" t="s">
        <v>51</v>
      </c>
      <c r="L50" s="26" t="s">
        <v>55</v>
      </c>
      <c r="M50" s="27" t="s">
        <v>53</v>
      </c>
      <c r="N50" s="25" t="s">
        <v>51</v>
      </c>
      <c r="O50" s="25">
        <v>0</v>
      </c>
      <c r="P50" s="25" t="s">
        <v>51</v>
      </c>
      <c r="Q50" s="31">
        <v>354.13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354.13</v>
      </c>
      <c r="X50" s="31">
        <v>0</v>
      </c>
      <c r="Y50" s="31">
        <v>0</v>
      </c>
      <c r="Z50" s="31">
        <v>354.13</v>
      </c>
      <c r="AA50" s="31">
        <v>354.13</v>
      </c>
      <c r="AB50" s="31">
        <v>0</v>
      </c>
      <c r="AC50" s="31">
        <v>0</v>
      </c>
      <c r="AD50" s="31">
        <v>0</v>
      </c>
      <c r="AE50" s="30"/>
      <c r="AF50" s="30"/>
      <c r="AG50" s="44">
        <v>0</v>
      </c>
      <c r="AH50" s="45">
        <f t="shared" si="1"/>
        <v>43282</v>
      </c>
      <c r="AI50" s="45">
        <f t="shared" si="3"/>
        <v>45108</v>
      </c>
      <c r="AJ50" s="46">
        <f t="shared" si="4"/>
        <v>54</v>
      </c>
      <c r="AK50" s="46">
        <f t="shared" si="5"/>
        <v>0</v>
      </c>
      <c r="AL50" s="46">
        <f t="shared" si="6"/>
        <v>42</v>
      </c>
      <c r="AM50" s="46">
        <f t="shared" si="7"/>
        <v>12</v>
      </c>
      <c r="AN50" s="46" t="b">
        <f t="shared" si="8"/>
        <v>0</v>
      </c>
      <c r="AO50" s="46">
        <f t="shared" si="9"/>
        <v>0</v>
      </c>
      <c r="AP50" s="46">
        <f t="shared" si="10"/>
        <v>0</v>
      </c>
    </row>
    <row r="51" spans="2:42">
      <c r="B51" s="12">
        <v>41</v>
      </c>
      <c r="C51" s="13" t="s">
        <v>56</v>
      </c>
      <c r="D51" s="13" t="s">
        <v>49</v>
      </c>
      <c r="E51" s="13">
        <v>721</v>
      </c>
      <c r="F51" s="13" t="s">
        <v>50</v>
      </c>
      <c r="G51" s="13" t="str">
        <f t="shared" si="2"/>
        <v>TS</v>
      </c>
      <c r="H51" s="14">
        <v>163567</v>
      </c>
      <c r="I51" s="25">
        <v>43281</v>
      </c>
      <c r="J51" s="25" t="s">
        <v>51</v>
      </c>
      <c r="K51" s="25" t="s">
        <v>51</v>
      </c>
      <c r="L51" s="26" t="s">
        <v>55</v>
      </c>
      <c r="M51" s="27" t="s">
        <v>53</v>
      </c>
      <c r="N51" s="25" t="s">
        <v>51</v>
      </c>
      <c r="O51" s="25">
        <v>0</v>
      </c>
      <c r="P51" s="25" t="s">
        <v>51</v>
      </c>
      <c r="Q51" s="31">
        <v>212.48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212.48</v>
      </c>
      <c r="X51" s="31">
        <v>0</v>
      </c>
      <c r="Y51" s="31">
        <v>0</v>
      </c>
      <c r="Z51" s="31">
        <v>212.48</v>
      </c>
      <c r="AA51" s="31">
        <v>212.48</v>
      </c>
      <c r="AB51" s="31">
        <v>0</v>
      </c>
      <c r="AC51" s="31">
        <v>0</v>
      </c>
      <c r="AD51" s="31">
        <v>0</v>
      </c>
      <c r="AE51" s="30"/>
      <c r="AF51" s="30"/>
      <c r="AG51" s="44">
        <v>0</v>
      </c>
      <c r="AH51" s="45">
        <f t="shared" si="1"/>
        <v>43282</v>
      </c>
      <c r="AI51" s="45">
        <f t="shared" si="3"/>
        <v>45108</v>
      </c>
      <c r="AJ51" s="46">
        <f t="shared" si="4"/>
        <v>54</v>
      </c>
      <c r="AK51" s="46">
        <f t="shared" si="5"/>
        <v>0</v>
      </c>
      <c r="AL51" s="46">
        <f t="shared" si="6"/>
        <v>42</v>
      </c>
      <c r="AM51" s="46">
        <f t="shared" si="7"/>
        <v>12</v>
      </c>
      <c r="AN51" s="46" t="b">
        <f t="shared" si="8"/>
        <v>0</v>
      </c>
      <c r="AO51" s="46">
        <f t="shared" si="9"/>
        <v>0</v>
      </c>
      <c r="AP51" s="46">
        <f t="shared" si="10"/>
        <v>0</v>
      </c>
    </row>
    <row r="52" spans="2:42">
      <c r="B52" s="12">
        <v>42</v>
      </c>
      <c r="C52" s="13" t="s">
        <v>54</v>
      </c>
      <c r="D52" s="13" t="s">
        <v>49</v>
      </c>
      <c r="E52" s="13">
        <v>721</v>
      </c>
      <c r="F52" s="13" t="s">
        <v>50</v>
      </c>
      <c r="G52" s="13" t="str">
        <f t="shared" si="2"/>
        <v>TS</v>
      </c>
      <c r="H52" s="14">
        <v>163595</v>
      </c>
      <c r="I52" s="25">
        <v>43465</v>
      </c>
      <c r="J52" s="25" t="s">
        <v>51</v>
      </c>
      <c r="K52" s="25" t="s">
        <v>51</v>
      </c>
      <c r="L52" s="26" t="s">
        <v>55</v>
      </c>
      <c r="M52" s="27" t="s">
        <v>53</v>
      </c>
      <c r="N52" s="25" t="s">
        <v>51</v>
      </c>
      <c r="O52" s="25">
        <v>0</v>
      </c>
      <c r="P52" s="25" t="s">
        <v>51</v>
      </c>
      <c r="Q52" s="31">
        <v>71.7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71.7</v>
      </c>
      <c r="X52" s="31">
        <v>0</v>
      </c>
      <c r="Y52" s="31">
        <v>0</v>
      </c>
      <c r="Z52" s="31">
        <v>71.7</v>
      </c>
      <c r="AA52" s="31">
        <v>71.7</v>
      </c>
      <c r="AB52" s="31">
        <v>0</v>
      </c>
      <c r="AC52" s="31">
        <v>0</v>
      </c>
      <c r="AD52" s="31">
        <v>0</v>
      </c>
      <c r="AE52" s="30"/>
      <c r="AF52" s="30"/>
      <c r="AG52" s="44">
        <v>0</v>
      </c>
      <c r="AH52" s="45">
        <f t="shared" si="1"/>
        <v>43466</v>
      </c>
      <c r="AI52" s="45">
        <f t="shared" si="3"/>
        <v>45292</v>
      </c>
      <c r="AJ52" s="46">
        <f t="shared" si="4"/>
        <v>60</v>
      </c>
      <c r="AK52" s="46">
        <f t="shared" si="5"/>
        <v>0</v>
      </c>
      <c r="AL52" s="46">
        <f t="shared" si="6"/>
        <v>48</v>
      </c>
      <c r="AM52" s="46">
        <f t="shared" si="7"/>
        <v>12</v>
      </c>
      <c r="AN52" s="46" t="b">
        <f t="shared" si="8"/>
        <v>0</v>
      </c>
      <c r="AO52" s="46">
        <f t="shared" si="9"/>
        <v>0</v>
      </c>
      <c r="AP52" s="46">
        <f t="shared" si="10"/>
        <v>0</v>
      </c>
    </row>
    <row r="53" spans="2:42">
      <c r="B53" s="12">
        <v>43</v>
      </c>
      <c r="C53" s="13" t="s">
        <v>56</v>
      </c>
      <c r="D53" s="13" t="s">
        <v>49</v>
      </c>
      <c r="E53" s="13">
        <v>721</v>
      </c>
      <c r="F53" s="13" t="s">
        <v>50</v>
      </c>
      <c r="G53" s="13" t="str">
        <f t="shared" si="2"/>
        <v>TS</v>
      </c>
      <c r="H53" s="14">
        <v>163596</v>
      </c>
      <c r="I53" s="25">
        <v>43465</v>
      </c>
      <c r="J53" s="25" t="s">
        <v>51</v>
      </c>
      <c r="K53" s="25" t="s">
        <v>51</v>
      </c>
      <c r="L53" s="26" t="s">
        <v>55</v>
      </c>
      <c r="M53" s="27" t="s">
        <v>53</v>
      </c>
      <c r="N53" s="25" t="s">
        <v>51</v>
      </c>
      <c r="O53" s="25">
        <v>0</v>
      </c>
      <c r="P53" s="25" t="s">
        <v>51</v>
      </c>
      <c r="Q53" s="31">
        <v>179.25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179.25</v>
      </c>
      <c r="X53" s="31">
        <v>0</v>
      </c>
      <c r="Y53" s="31">
        <v>0</v>
      </c>
      <c r="Z53" s="31">
        <v>179.25</v>
      </c>
      <c r="AA53" s="31">
        <v>179.25</v>
      </c>
      <c r="AB53" s="31">
        <v>0</v>
      </c>
      <c r="AC53" s="31">
        <v>0</v>
      </c>
      <c r="AD53" s="31">
        <v>0</v>
      </c>
      <c r="AE53" s="30"/>
      <c r="AF53" s="30"/>
      <c r="AG53" s="44">
        <v>0</v>
      </c>
      <c r="AH53" s="45">
        <f t="shared" si="1"/>
        <v>43466</v>
      </c>
      <c r="AI53" s="45">
        <f t="shared" si="3"/>
        <v>45292</v>
      </c>
      <c r="AJ53" s="46">
        <f t="shared" si="4"/>
        <v>60</v>
      </c>
      <c r="AK53" s="46">
        <f t="shared" si="5"/>
        <v>0</v>
      </c>
      <c r="AL53" s="46">
        <f t="shared" si="6"/>
        <v>48</v>
      </c>
      <c r="AM53" s="46">
        <f t="shared" si="7"/>
        <v>12</v>
      </c>
      <c r="AN53" s="46" t="b">
        <f t="shared" si="8"/>
        <v>0</v>
      </c>
      <c r="AO53" s="46">
        <f t="shared" si="9"/>
        <v>0</v>
      </c>
      <c r="AP53" s="46">
        <f t="shared" si="10"/>
        <v>0</v>
      </c>
    </row>
    <row r="54" spans="2:42">
      <c r="B54" s="12">
        <v>44</v>
      </c>
      <c r="C54" s="13" t="s">
        <v>57</v>
      </c>
      <c r="D54" s="13" t="s">
        <v>49</v>
      </c>
      <c r="E54" s="13">
        <v>721</v>
      </c>
      <c r="F54" s="13" t="s">
        <v>50</v>
      </c>
      <c r="G54" s="13" t="str">
        <f t="shared" si="2"/>
        <v>TS</v>
      </c>
      <c r="H54" s="14">
        <v>163597</v>
      </c>
      <c r="I54" s="25">
        <v>43465</v>
      </c>
      <c r="J54" s="25" t="s">
        <v>51</v>
      </c>
      <c r="K54" s="25" t="s">
        <v>51</v>
      </c>
      <c r="L54" s="26" t="s">
        <v>55</v>
      </c>
      <c r="M54" s="27" t="s">
        <v>53</v>
      </c>
      <c r="N54" s="25" t="s">
        <v>51</v>
      </c>
      <c r="O54" s="25">
        <v>0</v>
      </c>
      <c r="P54" s="25" t="s">
        <v>51</v>
      </c>
      <c r="Q54" s="31">
        <v>108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108</v>
      </c>
      <c r="X54" s="31">
        <v>0</v>
      </c>
      <c r="Y54" s="31">
        <v>0</v>
      </c>
      <c r="Z54" s="31">
        <v>108</v>
      </c>
      <c r="AA54" s="31">
        <v>108</v>
      </c>
      <c r="AB54" s="31">
        <v>0</v>
      </c>
      <c r="AC54" s="31">
        <v>0</v>
      </c>
      <c r="AD54" s="31">
        <v>0</v>
      </c>
      <c r="AE54" s="30"/>
      <c r="AF54" s="30"/>
      <c r="AG54" s="44">
        <v>0</v>
      </c>
      <c r="AH54" s="45">
        <f t="shared" si="1"/>
        <v>43466</v>
      </c>
      <c r="AI54" s="45">
        <f t="shared" si="3"/>
        <v>45292</v>
      </c>
      <c r="AJ54" s="46">
        <f t="shared" si="4"/>
        <v>60</v>
      </c>
      <c r="AK54" s="46">
        <f t="shared" si="5"/>
        <v>0</v>
      </c>
      <c r="AL54" s="46">
        <f t="shared" si="6"/>
        <v>48</v>
      </c>
      <c r="AM54" s="46">
        <f t="shared" si="7"/>
        <v>12</v>
      </c>
      <c r="AN54" s="46" t="b">
        <f t="shared" si="8"/>
        <v>0</v>
      </c>
      <c r="AO54" s="46">
        <f t="shared" si="9"/>
        <v>0</v>
      </c>
      <c r="AP54" s="46">
        <f t="shared" si="10"/>
        <v>0</v>
      </c>
    </row>
    <row r="55" spans="2:42">
      <c r="B55" s="12">
        <v>45</v>
      </c>
      <c r="C55" s="13" t="s">
        <v>106</v>
      </c>
      <c r="D55" s="13" t="s">
        <v>49</v>
      </c>
      <c r="E55" s="13">
        <v>721</v>
      </c>
      <c r="F55" s="13" t="s">
        <v>50</v>
      </c>
      <c r="G55" s="13" t="str">
        <f t="shared" si="2"/>
        <v>TS</v>
      </c>
      <c r="H55" s="14">
        <v>163598</v>
      </c>
      <c r="I55" s="25">
        <v>43465</v>
      </c>
      <c r="J55" s="25" t="s">
        <v>51</v>
      </c>
      <c r="K55" s="25" t="s">
        <v>51</v>
      </c>
      <c r="L55" s="26" t="s">
        <v>55</v>
      </c>
      <c r="M55" s="27" t="s">
        <v>53</v>
      </c>
      <c r="N55" s="25" t="s">
        <v>51</v>
      </c>
      <c r="O55" s="25">
        <v>0</v>
      </c>
      <c r="P55" s="25" t="s">
        <v>51</v>
      </c>
      <c r="Q55" s="31">
        <v>90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90</v>
      </c>
      <c r="X55" s="31">
        <v>0</v>
      </c>
      <c r="Y55" s="31">
        <v>0</v>
      </c>
      <c r="Z55" s="31">
        <v>90</v>
      </c>
      <c r="AA55" s="31">
        <v>90</v>
      </c>
      <c r="AB55" s="31">
        <v>0</v>
      </c>
      <c r="AC55" s="31">
        <v>0</v>
      </c>
      <c r="AD55" s="31">
        <v>0</v>
      </c>
      <c r="AE55" s="30"/>
      <c r="AF55" s="30"/>
      <c r="AG55" s="44">
        <v>0</v>
      </c>
      <c r="AH55" s="45">
        <f t="shared" si="1"/>
        <v>43466</v>
      </c>
      <c r="AI55" s="45">
        <f t="shared" si="3"/>
        <v>45292</v>
      </c>
      <c r="AJ55" s="46">
        <f t="shared" si="4"/>
        <v>60</v>
      </c>
      <c r="AK55" s="46">
        <f t="shared" si="5"/>
        <v>0</v>
      </c>
      <c r="AL55" s="46">
        <f t="shared" si="6"/>
        <v>48</v>
      </c>
      <c r="AM55" s="46">
        <f t="shared" si="7"/>
        <v>12</v>
      </c>
      <c r="AN55" s="46" t="b">
        <f t="shared" si="8"/>
        <v>0</v>
      </c>
      <c r="AO55" s="46">
        <f t="shared" si="9"/>
        <v>0</v>
      </c>
      <c r="AP55" s="46">
        <f t="shared" si="10"/>
        <v>0</v>
      </c>
    </row>
    <row r="56" spans="2:42">
      <c r="B56" s="12">
        <v>46</v>
      </c>
      <c r="C56" s="13" t="s">
        <v>107</v>
      </c>
      <c r="D56" s="13" t="s">
        <v>49</v>
      </c>
      <c r="E56" s="13">
        <v>721</v>
      </c>
      <c r="F56" s="13" t="s">
        <v>50</v>
      </c>
      <c r="G56" s="13" t="str">
        <f t="shared" si="2"/>
        <v>TS</v>
      </c>
      <c r="H56" s="14">
        <v>163599</v>
      </c>
      <c r="I56" s="25">
        <v>43465</v>
      </c>
      <c r="J56" s="25" t="s">
        <v>51</v>
      </c>
      <c r="K56" s="25" t="s">
        <v>51</v>
      </c>
      <c r="L56" s="26" t="s">
        <v>55</v>
      </c>
      <c r="M56" s="27" t="s">
        <v>53</v>
      </c>
      <c r="N56" s="25" t="s">
        <v>51</v>
      </c>
      <c r="O56" s="25">
        <v>0</v>
      </c>
      <c r="P56" s="25" t="s">
        <v>51</v>
      </c>
      <c r="Q56" s="31">
        <v>30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30</v>
      </c>
      <c r="X56" s="31">
        <v>0</v>
      </c>
      <c r="Y56" s="31">
        <v>0</v>
      </c>
      <c r="Z56" s="31">
        <v>30</v>
      </c>
      <c r="AA56" s="31">
        <v>30</v>
      </c>
      <c r="AB56" s="31">
        <v>0</v>
      </c>
      <c r="AC56" s="31">
        <v>0</v>
      </c>
      <c r="AD56" s="31">
        <v>0</v>
      </c>
      <c r="AE56" s="30"/>
      <c r="AF56" s="30"/>
      <c r="AG56" s="44">
        <v>0</v>
      </c>
      <c r="AH56" s="45">
        <f t="shared" si="1"/>
        <v>43466</v>
      </c>
      <c r="AI56" s="45">
        <f t="shared" si="3"/>
        <v>45292</v>
      </c>
      <c r="AJ56" s="46">
        <f t="shared" si="4"/>
        <v>60</v>
      </c>
      <c r="AK56" s="46">
        <f t="shared" si="5"/>
        <v>0</v>
      </c>
      <c r="AL56" s="46">
        <f t="shared" si="6"/>
        <v>48</v>
      </c>
      <c r="AM56" s="46">
        <f t="shared" si="7"/>
        <v>12</v>
      </c>
      <c r="AN56" s="46" t="b">
        <f t="shared" si="8"/>
        <v>0</v>
      </c>
      <c r="AO56" s="46">
        <f t="shared" si="9"/>
        <v>0</v>
      </c>
      <c r="AP56" s="46">
        <f t="shared" si="10"/>
        <v>0</v>
      </c>
    </row>
    <row r="57" spans="2:42">
      <c r="B57" s="12">
        <v>47</v>
      </c>
      <c r="C57" s="13" t="s">
        <v>108</v>
      </c>
      <c r="D57" s="13" t="s">
        <v>49</v>
      </c>
      <c r="E57" s="13">
        <v>721</v>
      </c>
      <c r="F57" s="13" t="s">
        <v>50</v>
      </c>
      <c r="G57" s="13" t="str">
        <f t="shared" si="2"/>
        <v>TS</v>
      </c>
      <c r="H57" s="14">
        <v>163600</v>
      </c>
      <c r="I57" s="25">
        <v>43465</v>
      </c>
      <c r="J57" s="25" t="s">
        <v>51</v>
      </c>
      <c r="K57" s="25" t="s">
        <v>51</v>
      </c>
      <c r="L57" s="26" t="s">
        <v>55</v>
      </c>
      <c r="M57" s="27" t="s">
        <v>53</v>
      </c>
      <c r="N57" s="25" t="s">
        <v>51</v>
      </c>
      <c r="O57" s="25">
        <v>0</v>
      </c>
      <c r="P57" s="25" t="s">
        <v>51</v>
      </c>
      <c r="Q57" s="31">
        <v>66.569999999999993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66.569999999999993</v>
      </c>
      <c r="X57" s="31">
        <v>0</v>
      </c>
      <c r="Y57" s="31">
        <v>0</v>
      </c>
      <c r="Z57" s="31">
        <v>66.569999999999993</v>
      </c>
      <c r="AA57" s="31">
        <v>66.569999999999993</v>
      </c>
      <c r="AB57" s="31">
        <v>0</v>
      </c>
      <c r="AC57" s="31">
        <v>0</v>
      </c>
      <c r="AD57" s="31">
        <v>0</v>
      </c>
      <c r="AE57" s="30"/>
      <c r="AF57" s="30"/>
      <c r="AG57" s="44">
        <v>0</v>
      </c>
      <c r="AH57" s="45">
        <f t="shared" si="1"/>
        <v>43466</v>
      </c>
      <c r="AI57" s="45">
        <f t="shared" si="3"/>
        <v>45292</v>
      </c>
      <c r="AJ57" s="46">
        <f t="shared" si="4"/>
        <v>60</v>
      </c>
      <c r="AK57" s="46">
        <f t="shared" si="5"/>
        <v>0</v>
      </c>
      <c r="AL57" s="46">
        <f t="shared" si="6"/>
        <v>48</v>
      </c>
      <c r="AM57" s="46">
        <f t="shared" si="7"/>
        <v>12</v>
      </c>
      <c r="AN57" s="46" t="b">
        <f t="shared" si="8"/>
        <v>0</v>
      </c>
      <c r="AO57" s="46">
        <f t="shared" si="9"/>
        <v>0</v>
      </c>
      <c r="AP57" s="46">
        <f t="shared" si="10"/>
        <v>0</v>
      </c>
    </row>
    <row r="58" spans="2:42">
      <c r="B58" s="12">
        <v>48</v>
      </c>
      <c r="C58" s="13" t="s">
        <v>90</v>
      </c>
      <c r="D58" s="13" t="s">
        <v>63</v>
      </c>
      <c r="E58" s="13">
        <v>721</v>
      </c>
      <c r="F58" s="13" t="s">
        <v>60</v>
      </c>
      <c r="G58" s="13" t="str">
        <f t="shared" si="2"/>
        <v>TS</v>
      </c>
      <c r="H58" s="14">
        <v>163562</v>
      </c>
      <c r="I58" s="25">
        <v>43193</v>
      </c>
      <c r="J58" s="25" t="s">
        <v>51</v>
      </c>
      <c r="K58" s="25" t="s">
        <v>51</v>
      </c>
      <c r="L58" s="26">
        <v>10</v>
      </c>
      <c r="M58" s="27">
        <v>10</v>
      </c>
      <c r="N58" s="25" t="s">
        <v>51</v>
      </c>
      <c r="O58" s="25">
        <v>0</v>
      </c>
      <c r="P58" s="25" t="s">
        <v>51</v>
      </c>
      <c r="Q58" s="31">
        <v>925.25</v>
      </c>
      <c r="R58" s="31">
        <v>0</v>
      </c>
      <c r="S58" s="31">
        <v>925.25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0"/>
      <c r="AF58" s="30"/>
      <c r="AG58" s="44">
        <v>0</v>
      </c>
      <c r="AH58" s="45">
        <f t="shared" si="1"/>
        <v>43221</v>
      </c>
      <c r="AI58" s="45">
        <f t="shared" si="3"/>
        <v>46874</v>
      </c>
      <c r="AJ58" s="46">
        <f t="shared" si="4"/>
        <v>112</v>
      </c>
      <c r="AK58" s="46">
        <f t="shared" si="5"/>
        <v>0</v>
      </c>
      <c r="AL58" s="46">
        <f t="shared" si="6"/>
        <v>100</v>
      </c>
      <c r="AM58" s="46">
        <f t="shared" si="7"/>
        <v>12</v>
      </c>
      <c r="AN58" s="46" t="b">
        <f t="shared" si="8"/>
        <v>0</v>
      </c>
      <c r="AO58" s="46">
        <f t="shared" si="9"/>
        <v>0</v>
      </c>
      <c r="AP58" s="46">
        <f t="shared" si="10"/>
        <v>0</v>
      </c>
    </row>
    <row r="59" spans="2:42">
      <c r="B59" s="12">
        <v>49</v>
      </c>
      <c r="C59" s="13" t="s">
        <v>109</v>
      </c>
      <c r="D59" s="13" t="s">
        <v>49</v>
      </c>
      <c r="E59" s="13">
        <v>721</v>
      </c>
      <c r="F59" s="13" t="s">
        <v>50</v>
      </c>
      <c r="G59" s="13" t="str">
        <f t="shared" si="2"/>
        <v>TS</v>
      </c>
      <c r="H59" s="14">
        <v>163613</v>
      </c>
      <c r="I59" s="25">
        <v>43566</v>
      </c>
      <c r="J59" s="25" t="s">
        <v>51</v>
      </c>
      <c r="K59" s="25" t="s">
        <v>51</v>
      </c>
      <c r="L59" s="26" t="s">
        <v>52</v>
      </c>
      <c r="M59" s="27" t="s">
        <v>53</v>
      </c>
      <c r="N59" s="25" t="s">
        <v>51</v>
      </c>
      <c r="O59" s="25">
        <v>0</v>
      </c>
      <c r="P59" s="25" t="s">
        <v>51</v>
      </c>
      <c r="Q59" s="31">
        <v>169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169</v>
      </c>
      <c r="X59" s="31">
        <v>0</v>
      </c>
      <c r="Y59" s="31">
        <v>0</v>
      </c>
      <c r="Z59" s="31">
        <v>169</v>
      </c>
      <c r="AA59" s="31">
        <v>31.6875</v>
      </c>
      <c r="AB59" s="31">
        <v>137.3125</v>
      </c>
      <c r="AC59" s="31">
        <v>31.6875</v>
      </c>
      <c r="AD59" s="31">
        <v>0</v>
      </c>
      <c r="AE59" s="30"/>
      <c r="AF59" s="30"/>
      <c r="AG59" s="44">
        <v>169</v>
      </c>
      <c r="AH59" s="45">
        <f t="shared" si="1"/>
        <v>43586</v>
      </c>
      <c r="AI59" s="45">
        <f t="shared" si="3"/>
        <v>45047</v>
      </c>
      <c r="AJ59" s="46">
        <f t="shared" si="4"/>
        <v>48</v>
      </c>
      <c r="AK59" s="46">
        <f t="shared" si="5"/>
        <v>3.5208333333333335</v>
      </c>
      <c r="AL59" s="46">
        <f t="shared" si="6"/>
        <v>40</v>
      </c>
      <c r="AM59" s="46">
        <f t="shared" si="7"/>
        <v>8</v>
      </c>
      <c r="AN59" s="46" t="b">
        <f t="shared" si="8"/>
        <v>0</v>
      </c>
      <c r="AO59" s="46">
        <f t="shared" si="9"/>
        <v>28.166666666666668</v>
      </c>
      <c r="AP59" s="46">
        <f t="shared" si="10"/>
        <v>-3.5208333333333321</v>
      </c>
    </row>
    <row r="60" spans="2:42">
      <c r="B60" s="12">
        <v>50</v>
      </c>
      <c r="C60" s="13" t="s">
        <v>110</v>
      </c>
      <c r="D60" s="13" t="s">
        <v>63</v>
      </c>
      <c r="E60" s="13">
        <v>721</v>
      </c>
      <c r="F60" s="13" t="s">
        <v>60</v>
      </c>
      <c r="G60" s="13" t="str">
        <f t="shared" si="2"/>
        <v>TS</v>
      </c>
      <c r="H60" s="14">
        <v>163589</v>
      </c>
      <c r="I60" s="25">
        <v>43438</v>
      </c>
      <c r="J60" s="25" t="s">
        <v>51</v>
      </c>
      <c r="K60" s="25" t="s">
        <v>51</v>
      </c>
      <c r="L60" s="26">
        <v>10</v>
      </c>
      <c r="M60" s="27">
        <v>10</v>
      </c>
      <c r="N60" s="25" t="s">
        <v>51</v>
      </c>
      <c r="O60" s="25">
        <v>0</v>
      </c>
      <c r="P60" s="25" t="s">
        <v>51</v>
      </c>
      <c r="Q60" s="31">
        <v>645</v>
      </c>
      <c r="R60" s="31">
        <v>0</v>
      </c>
      <c r="S60" s="31">
        <v>645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0"/>
      <c r="AF60" s="30"/>
      <c r="AG60" s="44">
        <v>0</v>
      </c>
      <c r="AH60" s="45">
        <f t="shared" si="1"/>
        <v>43466</v>
      </c>
      <c r="AI60" s="45">
        <f t="shared" si="3"/>
        <v>47119</v>
      </c>
      <c r="AJ60" s="46">
        <f t="shared" si="4"/>
        <v>120</v>
      </c>
      <c r="AK60" s="46">
        <f t="shared" si="5"/>
        <v>0</v>
      </c>
      <c r="AL60" s="46">
        <f t="shared" si="6"/>
        <v>108</v>
      </c>
      <c r="AM60" s="46">
        <f t="shared" si="7"/>
        <v>12</v>
      </c>
      <c r="AN60" s="46" t="b">
        <f t="shared" si="8"/>
        <v>0</v>
      </c>
      <c r="AO60" s="46">
        <f t="shared" si="9"/>
        <v>0</v>
      </c>
      <c r="AP60" s="46">
        <f t="shared" si="10"/>
        <v>0</v>
      </c>
    </row>
    <row r="61" spans="2:42">
      <c r="B61" s="12">
        <v>51</v>
      </c>
      <c r="C61" s="13" t="s">
        <v>104</v>
      </c>
      <c r="D61" s="13" t="s">
        <v>59</v>
      </c>
      <c r="E61" s="13">
        <v>721</v>
      </c>
      <c r="F61" s="13" t="s">
        <v>68</v>
      </c>
      <c r="G61" s="13" t="str">
        <f t="shared" si="2"/>
        <v>TS</v>
      </c>
      <c r="H61" s="14" t="s">
        <v>111</v>
      </c>
      <c r="I61" s="25">
        <v>41534</v>
      </c>
      <c r="J61" s="25" t="s">
        <v>51</v>
      </c>
      <c r="K61" s="25" t="s">
        <v>51</v>
      </c>
      <c r="L61" s="26">
        <v>7</v>
      </c>
      <c r="M61" s="27">
        <v>7</v>
      </c>
      <c r="N61" s="25" t="s">
        <v>51</v>
      </c>
      <c r="O61" s="25">
        <v>0</v>
      </c>
      <c r="P61" s="25" t="s">
        <v>51</v>
      </c>
      <c r="Q61" s="31">
        <v>322.06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322.06</v>
      </c>
      <c r="X61" s="31">
        <v>0</v>
      </c>
      <c r="Y61" s="31">
        <v>0</v>
      </c>
      <c r="Z61" s="31">
        <v>322.06</v>
      </c>
      <c r="AA61" s="31">
        <v>289.85399999999998</v>
      </c>
      <c r="AB61" s="31">
        <v>32.206000000000003</v>
      </c>
      <c r="AC61" s="31">
        <v>48.308999999999997</v>
      </c>
      <c r="AD61" s="31">
        <v>0</v>
      </c>
      <c r="AE61" s="30"/>
      <c r="AF61" s="30"/>
      <c r="AG61" s="44">
        <v>80.515000000000001</v>
      </c>
      <c r="AH61" s="45">
        <f t="shared" si="1"/>
        <v>41548</v>
      </c>
      <c r="AI61" s="45">
        <f t="shared" si="3"/>
        <v>44105</v>
      </c>
      <c r="AJ61" s="46">
        <f t="shared" si="4"/>
        <v>21</v>
      </c>
      <c r="AK61" s="46">
        <f t="shared" si="5"/>
        <v>3.8340476190476189</v>
      </c>
      <c r="AL61" s="46">
        <f t="shared" si="6"/>
        <v>9</v>
      </c>
      <c r="AM61" s="46">
        <f t="shared" si="7"/>
        <v>12</v>
      </c>
      <c r="AN61" s="46" t="b">
        <f t="shared" si="8"/>
        <v>0</v>
      </c>
      <c r="AO61" s="46">
        <f t="shared" si="9"/>
        <v>46.008571428571429</v>
      </c>
      <c r="AP61" s="46">
        <f t="shared" si="10"/>
        <v>-2.3004285714285686</v>
      </c>
    </row>
    <row r="62" spans="2:42">
      <c r="B62" s="12">
        <v>52</v>
      </c>
      <c r="C62" s="13" t="s">
        <v>112</v>
      </c>
      <c r="D62" s="13" t="s">
        <v>63</v>
      </c>
      <c r="E62" s="13">
        <v>721</v>
      </c>
      <c r="F62" s="13" t="s">
        <v>60</v>
      </c>
      <c r="G62" s="13" t="str">
        <f t="shared" si="2"/>
        <v>TS</v>
      </c>
      <c r="H62" s="14">
        <v>12400079</v>
      </c>
      <c r="I62" s="25">
        <v>42270</v>
      </c>
      <c r="J62" s="25" t="s">
        <v>51</v>
      </c>
      <c r="K62" s="25" t="s">
        <v>51</v>
      </c>
      <c r="L62" s="26">
        <v>10</v>
      </c>
      <c r="M62" s="27">
        <v>10</v>
      </c>
      <c r="N62" s="25" t="s">
        <v>51</v>
      </c>
      <c r="O62" s="25">
        <v>0</v>
      </c>
      <c r="P62" s="25" t="s">
        <v>51</v>
      </c>
      <c r="Q62" s="31">
        <v>531.75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531.75</v>
      </c>
      <c r="X62" s="31">
        <v>0</v>
      </c>
      <c r="Y62" s="31">
        <v>0</v>
      </c>
      <c r="Z62" s="31">
        <v>531.75</v>
      </c>
      <c r="AA62" s="31">
        <v>447.00234375000002</v>
      </c>
      <c r="AB62" s="31">
        <v>84.747656250000006</v>
      </c>
      <c r="AC62" s="31">
        <v>14.95546875</v>
      </c>
      <c r="AD62" s="31">
        <v>0</v>
      </c>
      <c r="AE62" s="30"/>
      <c r="AF62" s="30"/>
      <c r="AG62" s="44">
        <v>99.703125</v>
      </c>
      <c r="AH62" s="45">
        <f t="shared" si="1"/>
        <v>42278</v>
      </c>
      <c r="AI62" s="45">
        <f t="shared" si="3"/>
        <v>45931</v>
      </c>
      <c r="AJ62" s="46">
        <f t="shared" si="4"/>
        <v>81</v>
      </c>
      <c r="AK62" s="46">
        <f t="shared" si="5"/>
        <v>1.2309027777777777</v>
      </c>
      <c r="AL62" s="46">
        <f t="shared" si="6"/>
        <v>69</v>
      </c>
      <c r="AM62" s="46">
        <f t="shared" si="7"/>
        <v>12</v>
      </c>
      <c r="AN62" s="46" t="b">
        <f t="shared" si="8"/>
        <v>0</v>
      </c>
      <c r="AO62" s="46">
        <f t="shared" si="9"/>
        <v>14.770833333333332</v>
      </c>
      <c r="AP62" s="46">
        <f t="shared" si="10"/>
        <v>-0.1846354166666675</v>
      </c>
    </row>
    <row r="63" spans="2:42">
      <c r="B63" s="12">
        <v>53</v>
      </c>
      <c r="C63" s="13" t="s">
        <v>113</v>
      </c>
      <c r="D63" s="13" t="s">
        <v>63</v>
      </c>
      <c r="E63" s="13">
        <v>721</v>
      </c>
      <c r="F63" s="13" t="s">
        <v>50</v>
      </c>
      <c r="G63" s="13" t="str">
        <f t="shared" si="2"/>
        <v>TS</v>
      </c>
      <c r="H63" s="14" t="s">
        <v>114</v>
      </c>
      <c r="I63" s="25">
        <v>41862</v>
      </c>
      <c r="J63" s="25" t="s">
        <v>51</v>
      </c>
      <c r="K63" s="25" t="s">
        <v>51</v>
      </c>
      <c r="L63" s="26">
        <v>10</v>
      </c>
      <c r="M63" s="27">
        <v>10</v>
      </c>
      <c r="N63" s="25" t="s">
        <v>51</v>
      </c>
      <c r="O63" s="25">
        <v>0</v>
      </c>
      <c r="P63" s="25" t="s">
        <v>51</v>
      </c>
      <c r="Q63" s="31">
        <v>311.45999999999998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311.45999999999998</v>
      </c>
      <c r="X63" s="31">
        <v>0</v>
      </c>
      <c r="Y63" s="31">
        <v>0</v>
      </c>
      <c r="Z63" s="31">
        <v>311.45999999999998</v>
      </c>
      <c r="AA63" s="31">
        <v>311.22194029850698</v>
      </c>
      <c r="AB63" s="31">
        <v>0.23805970149255401</v>
      </c>
      <c r="AC63" s="31">
        <v>5.1940298507466301E-2</v>
      </c>
      <c r="AD63" s="31">
        <v>0</v>
      </c>
      <c r="AE63" s="30"/>
      <c r="AF63" s="30"/>
      <c r="AG63" s="44">
        <v>0.29000000000002002</v>
      </c>
      <c r="AH63" s="45">
        <f t="shared" si="1"/>
        <v>41883</v>
      </c>
      <c r="AI63" s="45">
        <f t="shared" si="3"/>
        <v>45536</v>
      </c>
      <c r="AJ63" s="46">
        <f t="shared" si="4"/>
        <v>68</v>
      </c>
      <c r="AK63" s="46">
        <f t="shared" si="5"/>
        <v>4.2647058823532353E-3</v>
      </c>
      <c r="AL63" s="46">
        <f t="shared" si="6"/>
        <v>56</v>
      </c>
      <c r="AM63" s="46">
        <f t="shared" si="7"/>
        <v>12</v>
      </c>
      <c r="AN63" s="46" t="b">
        <f t="shared" si="8"/>
        <v>0</v>
      </c>
      <c r="AO63" s="46">
        <f t="shared" si="9"/>
        <v>5.117647058823882E-2</v>
      </c>
      <c r="AP63" s="46">
        <f t="shared" si="10"/>
        <v>-7.638279192274805E-4</v>
      </c>
    </row>
    <row r="64" spans="2:42">
      <c r="B64" s="12">
        <v>54</v>
      </c>
      <c r="C64" s="13" t="s">
        <v>115</v>
      </c>
      <c r="D64" s="13" t="s">
        <v>63</v>
      </c>
      <c r="E64" s="13">
        <v>721</v>
      </c>
      <c r="F64" s="13" t="s">
        <v>50</v>
      </c>
      <c r="G64" s="13" t="str">
        <f t="shared" si="2"/>
        <v>TS</v>
      </c>
      <c r="H64" s="14" t="s">
        <v>116</v>
      </c>
      <c r="I64" s="25">
        <v>41862</v>
      </c>
      <c r="J64" s="25" t="s">
        <v>51</v>
      </c>
      <c r="K64" s="25" t="s">
        <v>51</v>
      </c>
      <c r="L64" s="26">
        <v>10</v>
      </c>
      <c r="M64" s="27">
        <v>10</v>
      </c>
      <c r="N64" s="25" t="s">
        <v>51</v>
      </c>
      <c r="O64" s="25">
        <v>0</v>
      </c>
      <c r="P64" s="25" t="s">
        <v>51</v>
      </c>
      <c r="Q64" s="31">
        <v>418.63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418.63</v>
      </c>
      <c r="X64" s="31">
        <v>0</v>
      </c>
      <c r="Y64" s="31">
        <v>0</v>
      </c>
      <c r="Z64" s="31">
        <v>418.63</v>
      </c>
      <c r="AA64" s="31">
        <v>418.391940298507</v>
      </c>
      <c r="AB64" s="31">
        <v>0.23805970149255401</v>
      </c>
      <c r="AC64" s="31">
        <v>5.1940298507466301E-2</v>
      </c>
      <c r="AD64" s="31">
        <v>0</v>
      </c>
      <c r="AE64" s="30"/>
      <c r="AF64" s="30"/>
      <c r="AG64" s="44">
        <v>0.29000000000002002</v>
      </c>
      <c r="AH64" s="45">
        <f t="shared" si="1"/>
        <v>41883</v>
      </c>
      <c r="AI64" s="45">
        <f t="shared" si="3"/>
        <v>45536</v>
      </c>
      <c r="AJ64" s="46">
        <f t="shared" si="4"/>
        <v>68</v>
      </c>
      <c r="AK64" s="46">
        <f t="shared" si="5"/>
        <v>4.2647058823532353E-3</v>
      </c>
      <c r="AL64" s="46">
        <f t="shared" si="6"/>
        <v>56</v>
      </c>
      <c r="AM64" s="46">
        <f t="shared" si="7"/>
        <v>12</v>
      </c>
      <c r="AN64" s="46" t="b">
        <f t="shared" si="8"/>
        <v>0</v>
      </c>
      <c r="AO64" s="46">
        <f t="shared" si="9"/>
        <v>5.117647058823882E-2</v>
      </c>
      <c r="AP64" s="46">
        <f t="shared" si="10"/>
        <v>-7.638279192274805E-4</v>
      </c>
    </row>
    <row r="65" spans="2:42">
      <c r="B65" s="12">
        <v>55</v>
      </c>
      <c r="C65" s="13" t="s">
        <v>115</v>
      </c>
      <c r="D65" s="13" t="s">
        <v>63</v>
      </c>
      <c r="E65" s="13">
        <v>721</v>
      </c>
      <c r="F65" s="13" t="s">
        <v>50</v>
      </c>
      <c r="G65" s="13" t="str">
        <f t="shared" si="2"/>
        <v>TS</v>
      </c>
      <c r="H65" s="14" t="s">
        <v>117</v>
      </c>
      <c r="I65" s="25">
        <v>41862</v>
      </c>
      <c r="J65" s="25" t="s">
        <v>51</v>
      </c>
      <c r="K65" s="25" t="s">
        <v>51</v>
      </c>
      <c r="L65" s="26">
        <v>10</v>
      </c>
      <c r="M65" s="27">
        <v>10</v>
      </c>
      <c r="N65" s="25" t="s">
        <v>51</v>
      </c>
      <c r="O65" s="25">
        <v>0</v>
      </c>
      <c r="P65" s="25" t="s">
        <v>51</v>
      </c>
      <c r="Q65" s="31">
        <v>418.63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418.63</v>
      </c>
      <c r="X65" s="31">
        <v>0</v>
      </c>
      <c r="Y65" s="31">
        <v>0</v>
      </c>
      <c r="Z65" s="31">
        <v>418.63</v>
      </c>
      <c r="AA65" s="31">
        <v>418.391940298507</v>
      </c>
      <c r="AB65" s="31">
        <v>0.23805970149255401</v>
      </c>
      <c r="AC65" s="31">
        <v>5.1940298507466301E-2</v>
      </c>
      <c r="AD65" s="31">
        <v>0</v>
      </c>
      <c r="AE65" s="30"/>
      <c r="AF65" s="30"/>
      <c r="AG65" s="44">
        <v>0.29000000000002002</v>
      </c>
      <c r="AH65" s="45">
        <f t="shared" si="1"/>
        <v>41883</v>
      </c>
      <c r="AI65" s="45">
        <f t="shared" si="3"/>
        <v>45536</v>
      </c>
      <c r="AJ65" s="46">
        <f t="shared" si="4"/>
        <v>68</v>
      </c>
      <c r="AK65" s="46">
        <f t="shared" si="5"/>
        <v>4.2647058823532353E-3</v>
      </c>
      <c r="AL65" s="46">
        <f t="shared" si="6"/>
        <v>56</v>
      </c>
      <c r="AM65" s="46">
        <f t="shared" si="7"/>
        <v>12</v>
      </c>
      <c r="AN65" s="46" t="b">
        <f t="shared" si="8"/>
        <v>0</v>
      </c>
      <c r="AO65" s="46">
        <f t="shared" si="9"/>
        <v>5.117647058823882E-2</v>
      </c>
      <c r="AP65" s="46">
        <f t="shared" si="10"/>
        <v>-7.638279192274805E-4</v>
      </c>
    </row>
    <row r="66" spans="2:42">
      <c r="B66" s="12">
        <v>56</v>
      </c>
      <c r="C66" s="13" t="s">
        <v>118</v>
      </c>
      <c r="D66" s="13" t="s">
        <v>63</v>
      </c>
      <c r="E66" s="13">
        <v>721</v>
      </c>
      <c r="F66" s="13" t="s">
        <v>50</v>
      </c>
      <c r="G66" s="13" t="str">
        <f t="shared" si="2"/>
        <v>TS</v>
      </c>
      <c r="H66" s="14" t="s">
        <v>119</v>
      </c>
      <c r="I66" s="25">
        <v>41862</v>
      </c>
      <c r="J66" s="25" t="s">
        <v>51</v>
      </c>
      <c r="K66" s="25" t="s">
        <v>51</v>
      </c>
      <c r="L66" s="26">
        <v>10</v>
      </c>
      <c r="M66" s="27">
        <v>10</v>
      </c>
      <c r="N66" s="25" t="s">
        <v>51</v>
      </c>
      <c r="O66" s="25">
        <v>0</v>
      </c>
      <c r="P66" s="25" t="s">
        <v>51</v>
      </c>
      <c r="Q66" s="31">
        <v>289.62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289.62</v>
      </c>
      <c r="X66" s="31">
        <v>0</v>
      </c>
      <c r="Y66" s="31">
        <v>0</v>
      </c>
      <c r="Z66" s="31">
        <v>289.62</v>
      </c>
      <c r="AA66" s="31">
        <v>289.381940298507</v>
      </c>
      <c r="AB66" s="31">
        <v>0.23805970149255401</v>
      </c>
      <c r="AC66" s="31">
        <v>5.1940298507466301E-2</v>
      </c>
      <c r="AD66" s="31">
        <v>0</v>
      </c>
      <c r="AE66" s="30"/>
      <c r="AF66" s="30"/>
      <c r="AG66" s="44">
        <v>0.29000000000002002</v>
      </c>
      <c r="AH66" s="45">
        <f t="shared" si="1"/>
        <v>41883</v>
      </c>
      <c r="AI66" s="45">
        <f t="shared" si="3"/>
        <v>45536</v>
      </c>
      <c r="AJ66" s="46">
        <f t="shared" si="4"/>
        <v>68</v>
      </c>
      <c r="AK66" s="46">
        <f t="shared" si="5"/>
        <v>4.2647058823532353E-3</v>
      </c>
      <c r="AL66" s="46">
        <f t="shared" si="6"/>
        <v>56</v>
      </c>
      <c r="AM66" s="46">
        <f t="shared" si="7"/>
        <v>12</v>
      </c>
      <c r="AN66" s="46" t="b">
        <f t="shared" si="8"/>
        <v>0</v>
      </c>
      <c r="AO66" s="46">
        <f t="shared" si="9"/>
        <v>5.117647058823882E-2</v>
      </c>
      <c r="AP66" s="46">
        <f t="shared" si="10"/>
        <v>-7.638279192274805E-4</v>
      </c>
    </row>
    <row r="67" spans="2:42">
      <c r="B67" s="12">
        <v>57</v>
      </c>
      <c r="C67" s="13" t="s">
        <v>118</v>
      </c>
      <c r="D67" s="13" t="s">
        <v>63</v>
      </c>
      <c r="E67" s="13">
        <v>721</v>
      </c>
      <c r="F67" s="13" t="s">
        <v>50</v>
      </c>
      <c r="G67" s="13" t="str">
        <f t="shared" si="2"/>
        <v>TS</v>
      </c>
      <c r="H67" s="14" t="s">
        <v>120</v>
      </c>
      <c r="I67" s="25">
        <v>41862</v>
      </c>
      <c r="J67" s="25" t="s">
        <v>51</v>
      </c>
      <c r="K67" s="25" t="s">
        <v>51</v>
      </c>
      <c r="L67" s="26">
        <v>10</v>
      </c>
      <c r="M67" s="27">
        <v>10</v>
      </c>
      <c r="N67" s="25" t="s">
        <v>51</v>
      </c>
      <c r="O67" s="25">
        <v>0</v>
      </c>
      <c r="P67" s="25" t="s">
        <v>51</v>
      </c>
      <c r="Q67" s="31">
        <v>289.62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289.62</v>
      </c>
      <c r="X67" s="31">
        <v>0</v>
      </c>
      <c r="Y67" s="31">
        <v>0</v>
      </c>
      <c r="Z67" s="31">
        <v>289.62</v>
      </c>
      <c r="AA67" s="31">
        <v>289.381940298507</v>
      </c>
      <c r="AB67" s="31">
        <v>0.23805970149255401</v>
      </c>
      <c r="AC67" s="31">
        <v>5.1940298507466301E-2</v>
      </c>
      <c r="AD67" s="31">
        <v>0</v>
      </c>
      <c r="AE67" s="30"/>
      <c r="AF67" s="30"/>
      <c r="AG67" s="44">
        <v>0.29000000000002002</v>
      </c>
      <c r="AH67" s="45">
        <f t="shared" si="1"/>
        <v>41883</v>
      </c>
      <c r="AI67" s="45">
        <f t="shared" si="3"/>
        <v>45536</v>
      </c>
      <c r="AJ67" s="46">
        <f t="shared" si="4"/>
        <v>68</v>
      </c>
      <c r="AK67" s="46">
        <f t="shared" si="5"/>
        <v>4.2647058823532353E-3</v>
      </c>
      <c r="AL67" s="46">
        <f t="shared" si="6"/>
        <v>56</v>
      </c>
      <c r="AM67" s="46">
        <f t="shared" si="7"/>
        <v>12</v>
      </c>
      <c r="AN67" s="46" t="b">
        <f t="shared" si="8"/>
        <v>0</v>
      </c>
      <c r="AO67" s="46">
        <f t="shared" si="9"/>
        <v>5.117647058823882E-2</v>
      </c>
      <c r="AP67" s="46">
        <f t="shared" si="10"/>
        <v>-7.638279192274805E-4</v>
      </c>
    </row>
    <row r="68" spans="2:42">
      <c r="B68" s="12">
        <v>58</v>
      </c>
      <c r="C68" s="13" t="s">
        <v>121</v>
      </c>
      <c r="D68" s="13" t="s">
        <v>63</v>
      </c>
      <c r="E68" s="13">
        <v>721</v>
      </c>
      <c r="F68" s="13" t="s">
        <v>64</v>
      </c>
      <c r="G68" s="13" t="str">
        <f t="shared" si="2"/>
        <v>BS</v>
      </c>
      <c r="H68" s="14" t="s">
        <v>122</v>
      </c>
      <c r="I68" s="25">
        <v>41726</v>
      </c>
      <c r="J68" s="25" t="s">
        <v>51</v>
      </c>
      <c r="K68" s="25" t="s">
        <v>51</v>
      </c>
      <c r="L68" s="26">
        <v>10</v>
      </c>
      <c r="M68" s="27">
        <v>10</v>
      </c>
      <c r="N68" s="25" t="s">
        <v>66</v>
      </c>
      <c r="O68" s="25">
        <v>0</v>
      </c>
      <c r="P68" s="25" t="s">
        <v>51</v>
      </c>
      <c r="Q68" s="31">
        <v>478.71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478.71</v>
      </c>
      <c r="X68" s="31">
        <v>0</v>
      </c>
      <c r="Y68" s="31">
        <v>0</v>
      </c>
      <c r="Z68" s="31">
        <v>478.71</v>
      </c>
      <c r="AA68" s="31">
        <v>478.47612903225797</v>
      </c>
      <c r="AB68" s="31">
        <v>0.23387096774195201</v>
      </c>
      <c r="AC68" s="31">
        <v>5.6129032258068499E-2</v>
      </c>
      <c r="AD68" s="31">
        <v>0</v>
      </c>
      <c r="AE68" s="30"/>
      <c r="AF68" s="30"/>
      <c r="AG68" s="44">
        <v>0.29000000000002002</v>
      </c>
      <c r="AH68" s="45">
        <f t="shared" si="1"/>
        <v>41730</v>
      </c>
      <c r="AI68" s="45">
        <f t="shared" si="3"/>
        <v>45383</v>
      </c>
      <c r="AJ68" s="46">
        <f t="shared" si="4"/>
        <v>63</v>
      </c>
      <c r="AK68" s="46">
        <f t="shared" si="5"/>
        <v>4.6031746031749213E-3</v>
      </c>
      <c r="AL68" s="46">
        <f t="shared" si="6"/>
        <v>51</v>
      </c>
      <c r="AM68" s="46">
        <f t="shared" si="7"/>
        <v>12</v>
      </c>
      <c r="AN68" s="46" t="b">
        <f t="shared" si="8"/>
        <v>0</v>
      </c>
      <c r="AO68" s="46">
        <f t="shared" si="9"/>
        <v>5.5238095238099055E-2</v>
      </c>
      <c r="AP68" s="46">
        <f t="shared" si="10"/>
        <v>-8.9093701996944413E-4</v>
      </c>
    </row>
    <row r="69" spans="2:42">
      <c r="B69" s="12">
        <v>59</v>
      </c>
      <c r="C69" s="13" t="s">
        <v>113</v>
      </c>
      <c r="D69" s="13" t="s">
        <v>63</v>
      </c>
      <c r="E69" s="13">
        <v>721</v>
      </c>
      <c r="F69" s="13" t="s">
        <v>50</v>
      </c>
      <c r="G69" s="13" t="str">
        <f t="shared" si="2"/>
        <v>TS</v>
      </c>
      <c r="H69" s="14">
        <v>12400070</v>
      </c>
      <c r="I69" s="25">
        <v>42046</v>
      </c>
      <c r="J69" s="25" t="s">
        <v>51</v>
      </c>
      <c r="K69" s="25" t="s">
        <v>51</v>
      </c>
      <c r="L69" s="26">
        <v>10</v>
      </c>
      <c r="M69" s="27">
        <v>10</v>
      </c>
      <c r="N69" s="25" t="s">
        <v>51</v>
      </c>
      <c r="O69" s="25">
        <v>0</v>
      </c>
      <c r="P69" s="25" t="s">
        <v>51</v>
      </c>
      <c r="Q69" s="31">
        <v>311.45999999999998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311.45999999999998</v>
      </c>
      <c r="X69" s="31">
        <v>0</v>
      </c>
      <c r="Y69" s="31">
        <v>0</v>
      </c>
      <c r="Z69" s="31">
        <v>311.45999999999998</v>
      </c>
      <c r="AA69" s="31">
        <v>300.61578767123302</v>
      </c>
      <c r="AB69" s="31">
        <v>10.8442123287671</v>
      </c>
      <c r="AC69" s="31">
        <v>2.1332876712328801</v>
      </c>
      <c r="AD69" s="31">
        <v>0</v>
      </c>
      <c r="AE69" s="30"/>
      <c r="AF69" s="30"/>
      <c r="AG69" s="44">
        <v>12.977499999999999</v>
      </c>
      <c r="AH69" s="45">
        <f t="shared" si="1"/>
        <v>42064</v>
      </c>
      <c r="AI69" s="45">
        <f t="shared" si="3"/>
        <v>45717</v>
      </c>
      <c r="AJ69" s="46">
        <f t="shared" si="4"/>
        <v>74</v>
      </c>
      <c r="AK69" s="46">
        <f t="shared" si="5"/>
        <v>0.17537162162162162</v>
      </c>
      <c r="AL69" s="46">
        <f t="shared" si="6"/>
        <v>62</v>
      </c>
      <c r="AM69" s="46">
        <f t="shared" si="7"/>
        <v>12</v>
      </c>
      <c r="AN69" s="46" t="b">
        <f t="shared" si="8"/>
        <v>0</v>
      </c>
      <c r="AO69" s="46">
        <f t="shared" si="9"/>
        <v>2.1044594594594592</v>
      </c>
      <c r="AP69" s="46">
        <f t="shared" si="10"/>
        <v>-2.8828211773420875E-2</v>
      </c>
    </row>
    <row r="70" spans="2:42">
      <c r="B70" s="12">
        <v>60</v>
      </c>
      <c r="C70" s="13" t="s">
        <v>115</v>
      </c>
      <c r="D70" s="13" t="s">
        <v>63</v>
      </c>
      <c r="E70" s="13">
        <v>721</v>
      </c>
      <c r="F70" s="13" t="s">
        <v>50</v>
      </c>
      <c r="G70" s="13" t="str">
        <f t="shared" si="2"/>
        <v>TS</v>
      </c>
      <c r="H70" s="14">
        <v>12400071</v>
      </c>
      <c r="I70" s="25">
        <v>42046</v>
      </c>
      <c r="J70" s="25" t="s">
        <v>51</v>
      </c>
      <c r="K70" s="25" t="s">
        <v>51</v>
      </c>
      <c r="L70" s="26">
        <v>10</v>
      </c>
      <c r="M70" s="27">
        <v>10</v>
      </c>
      <c r="N70" s="25" t="s">
        <v>51</v>
      </c>
      <c r="O70" s="25">
        <v>0</v>
      </c>
      <c r="P70" s="25" t="s">
        <v>51</v>
      </c>
      <c r="Q70" s="31">
        <v>418.64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418.64</v>
      </c>
      <c r="X70" s="31">
        <v>0</v>
      </c>
      <c r="Y70" s="31">
        <v>0</v>
      </c>
      <c r="Z70" s="31">
        <v>418.64</v>
      </c>
      <c r="AA70" s="31">
        <v>404.064063926941</v>
      </c>
      <c r="AB70" s="31">
        <v>14.575936073059401</v>
      </c>
      <c r="AC70" s="31">
        <v>2.8673972602739801</v>
      </c>
      <c r="AD70" s="31">
        <v>0</v>
      </c>
      <c r="AE70" s="30"/>
      <c r="AF70" s="30"/>
      <c r="AG70" s="44">
        <v>17.443333333333399</v>
      </c>
      <c r="AH70" s="45">
        <f t="shared" si="1"/>
        <v>42064</v>
      </c>
      <c r="AI70" s="45">
        <f t="shared" si="3"/>
        <v>45717</v>
      </c>
      <c r="AJ70" s="46">
        <f t="shared" si="4"/>
        <v>74</v>
      </c>
      <c r="AK70" s="46">
        <f t="shared" si="5"/>
        <v>0.23572072072072162</v>
      </c>
      <c r="AL70" s="46">
        <f t="shared" si="6"/>
        <v>62</v>
      </c>
      <c r="AM70" s="46">
        <f t="shared" si="7"/>
        <v>12</v>
      </c>
      <c r="AN70" s="46" t="b">
        <f t="shared" si="8"/>
        <v>0</v>
      </c>
      <c r="AO70" s="46">
        <f t="shared" si="9"/>
        <v>2.8286486486486595</v>
      </c>
      <c r="AP70" s="46">
        <f t="shared" si="10"/>
        <v>-3.8748611625320617E-2</v>
      </c>
    </row>
    <row r="71" spans="2:42">
      <c r="B71" s="12">
        <v>61</v>
      </c>
      <c r="C71" s="13" t="s">
        <v>123</v>
      </c>
      <c r="D71" s="13" t="s">
        <v>63</v>
      </c>
      <c r="E71" s="13">
        <v>721</v>
      </c>
      <c r="F71" s="13" t="s">
        <v>68</v>
      </c>
      <c r="G71" s="13" t="str">
        <f t="shared" si="2"/>
        <v>TS</v>
      </c>
      <c r="H71" s="14">
        <v>12400072</v>
      </c>
      <c r="I71" s="25">
        <v>42094</v>
      </c>
      <c r="J71" s="25" t="s">
        <v>51</v>
      </c>
      <c r="K71" s="25" t="s">
        <v>51</v>
      </c>
      <c r="L71" s="26">
        <v>10</v>
      </c>
      <c r="M71" s="27">
        <v>10</v>
      </c>
      <c r="N71" s="25" t="s">
        <v>51</v>
      </c>
      <c r="O71" s="25">
        <v>0</v>
      </c>
      <c r="P71" s="25" t="s">
        <v>51</v>
      </c>
      <c r="Q71" s="31">
        <v>576.03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576.03</v>
      </c>
      <c r="X71" s="31">
        <v>0</v>
      </c>
      <c r="Y71" s="31">
        <v>0</v>
      </c>
      <c r="Z71" s="31">
        <v>576.03</v>
      </c>
      <c r="AA71" s="31">
        <v>274.39266891891901</v>
      </c>
      <c r="AB71" s="31">
        <v>301.63733108108102</v>
      </c>
      <c r="AC71" s="31">
        <v>58.381418918918897</v>
      </c>
      <c r="AD71" s="31">
        <v>0</v>
      </c>
      <c r="AE71" s="30"/>
      <c r="AF71" s="30"/>
      <c r="AG71" s="44">
        <v>360.01875000000001</v>
      </c>
      <c r="AH71" s="45">
        <f t="shared" si="1"/>
        <v>42095</v>
      </c>
      <c r="AI71" s="45">
        <f t="shared" si="3"/>
        <v>45748</v>
      </c>
      <c r="AJ71" s="46">
        <f t="shared" si="4"/>
        <v>75</v>
      </c>
      <c r="AK71" s="46">
        <f t="shared" si="5"/>
        <v>4.8002500000000001</v>
      </c>
      <c r="AL71" s="46">
        <f t="shared" si="6"/>
        <v>63</v>
      </c>
      <c r="AM71" s="46">
        <f t="shared" si="7"/>
        <v>12</v>
      </c>
      <c r="AN71" s="46" t="b">
        <f t="shared" si="8"/>
        <v>0</v>
      </c>
      <c r="AO71" s="46">
        <f t="shared" si="9"/>
        <v>57.603000000000002</v>
      </c>
      <c r="AP71" s="46">
        <f t="shared" si="10"/>
        <v>-0.77841891891889503</v>
      </c>
    </row>
    <row r="72" spans="2:42">
      <c r="B72" s="12">
        <v>62</v>
      </c>
      <c r="C72" s="13" t="s">
        <v>54</v>
      </c>
      <c r="D72" s="13" t="s">
        <v>49</v>
      </c>
      <c r="E72" s="13">
        <v>721</v>
      </c>
      <c r="F72" s="13" t="s">
        <v>50</v>
      </c>
      <c r="G72" s="13" t="str">
        <f t="shared" si="2"/>
        <v>TS</v>
      </c>
      <c r="H72" s="14">
        <v>163626</v>
      </c>
      <c r="I72" s="25">
        <v>43646</v>
      </c>
      <c r="J72" s="25" t="s">
        <v>51</v>
      </c>
      <c r="K72" s="25" t="s">
        <v>51</v>
      </c>
      <c r="L72" s="26" t="s">
        <v>55</v>
      </c>
      <c r="M72" s="27" t="s">
        <v>53</v>
      </c>
      <c r="N72" s="25" t="s">
        <v>51</v>
      </c>
      <c r="O72" s="25">
        <v>0</v>
      </c>
      <c r="P72" s="25" t="s">
        <v>51</v>
      </c>
      <c r="Q72" s="31">
        <v>21.51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21.51</v>
      </c>
      <c r="X72" s="31">
        <v>0</v>
      </c>
      <c r="Y72" s="31">
        <v>0</v>
      </c>
      <c r="Z72" s="31">
        <v>21.51</v>
      </c>
      <c r="AA72" s="31">
        <v>2.5095000000000001</v>
      </c>
      <c r="AB72" s="31">
        <v>19.000499999999999</v>
      </c>
      <c r="AC72" s="31">
        <v>2.5095000000000001</v>
      </c>
      <c r="AD72" s="31">
        <v>0</v>
      </c>
      <c r="AE72" s="30"/>
      <c r="AF72" s="30"/>
      <c r="AG72" s="44">
        <v>21.51</v>
      </c>
      <c r="AH72" s="45">
        <f t="shared" si="1"/>
        <v>43647</v>
      </c>
      <c r="AI72" s="45">
        <f t="shared" si="3"/>
        <v>45474</v>
      </c>
      <c r="AJ72" s="46">
        <f t="shared" si="4"/>
        <v>60</v>
      </c>
      <c r="AK72" s="46">
        <f t="shared" si="5"/>
        <v>0.35850000000000004</v>
      </c>
      <c r="AL72" s="46">
        <f t="shared" si="6"/>
        <v>54</v>
      </c>
      <c r="AM72" s="46">
        <f t="shared" si="7"/>
        <v>6</v>
      </c>
      <c r="AN72" s="46" t="b">
        <f t="shared" si="8"/>
        <v>0</v>
      </c>
      <c r="AO72" s="46">
        <f t="shared" si="9"/>
        <v>2.1510000000000002</v>
      </c>
      <c r="AP72" s="46">
        <f t="shared" si="10"/>
        <v>-0.35849999999999982</v>
      </c>
    </row>
    <row r="73" spans="2:42">
      <c r="B73" s="12">
        <v>63</v>
      </c>
      <c r="C73" s="13" t="s">
        <v>56</v>
      </c>
      <c r="D73" s="13" t="s">
        <v>49</v>
      </c>
      <c r="E73" s="13">
        <v>721</v>
      </c>
      <c r="F73" s="13" t="s">
        <v>50</v>
      </c>
      <c r="G73" s="13" t="str">
        <f t="shared" si="2"/>
        <v>TS</v>
      </c>
      <c r="H73" s="14">
        <v>163622</v>
      </c>
      <c r="I73" s="25">
        <v>43646</v>
      </c>
      <c r="J73" s="25" t="s">
        <v>51</v>
      </c>
      <c r="K73" s="25" t="s">
        <v>51</v>
      </c>
      <c r="L73" s="26" t="s">
        <v>55</v>
      </c>
      <c r="M73" s="27" t="s">
        <v>53</v>
      </c>
      <c r="N73" s="25" t="s">
        <v>51</v>
      </c>
      <c r="O73" s="25">
        <v>0</v>
      </c>
      <c r="P73" s="25" t="s">
        <v>51</v>
      </c>
      <c r="Q73" s="31">
        <v>193.59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193.59</v>
      </c>
      <c r="X73" s="31">
        <v>0</v>
      </c>
      <c r="Y73" s="31">
        <v>0</v>
      </c>
      <c r="Z73" s="31">
        <v>193.59</v>
      </c>
      <c r="AA73" s="31">
        <v>22.5855</v>
      </c>
      <c r="AB73" s="31">
        <v>171.00450000000001</v>
      </c>
      <c r="AC73" s="31">
        <v>22.5855</v>
      </c>
      <c r="AD73" s="31">
        <v>0</v>
      </c>
      <c r="AE73" s="30"/>
      <c r="AF73" s="30"/>
      <c r="AG73" s="44">
        <v>193.59</v>
      </c>
      <c r="AH73" s="45">
        <f t="shared" si="1"/>
        <v>43647</v>
      </c>
      <c r="AI73" s="45">
        <f t="shared" si="3"/>
        <v>45474</v>
      </c>
      <c r="AJ73" s="46">
        <f t="shared" si="4"/>
        <v>60</v>
      </c>
      <c r="AK73" s="46">
        <f t="shared" si="5"/>
        <v>3.2265000000000001</v>
      </c>
      <c r="AL73" s="46">
        <f t="shared" si="6"/>
        <v>54</v>
      </c>
      <c r="AM73" s="46">
        <f t="shared" si="7"/>
        <v>6</v>
      </c>
      <c r="AN73" s="46" t="b">
        <f t="shared" si="8"/>
        <v>0</v>
      </c>
      <c r="AO73" s="46">
        <f t="shared" si="9"/>
        <v>19.359000000000002</v>
      </c>
      <c r="AP73" s="46">
        <f t="shared" si="10"/>
        <v>-3.2264999999999979</v>
      </c>
    </row>
    <row r="74" spans="2:42">
      <c r="B74" s="12">
        <v>64</v>
      </c>
      <c r="C74" s="13" t="s">
        <v>56</v>
      </c>
      <c r="D74" s="13" t="s">
        <v>49</v>
      </c>
      <c r="E74" s="13">
        <v>721</v>
      </c>
      <c r="F74" s="13" t="s">
        <v>50</v>
      </c>
      <c r="G74" s="13" t="str">
        <f t="shared" si="2"/>
        <v>TS</v>
      </c>
      <c r="H74" s="14">
        <v>163628</v>
      </c>
      <c r="I74" s="25">
        <v>43646</v>
      </c>
      <c r="J74" s="25" t="s">
        <v>51</v>
      </c>
      <c r="K74" s="25" t="s">
        <v>51</v>
      </c>
      <c r="L74" s="26" t="s">
        <v>55</v>
      </c>
      <c r="M74" s="27" t="s">
        <v>53</v>
      </c>
      <c r="N74" s="25" t="s">
        <v>51</v>
      </c>
      <c r="O74" s="25">
        <v>0</v>
      </c>
      <c r="P74" s="25" t="s">
        <v>51</v>
      </c>
      <c r="Q74" s="31">
        <v>50.19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50.19</v>
      </c>
      <c r="X74" s="31">
        <v>0</v>
      </c>
      <c r="Y74" s="31">
        <v>0</v>
      </c>
      <c r="Z74" s="31">
        <v>50.19</v>
      </c>
      <c r="AA74" s="31">
        <v>5.8555000000000001</v>
      </c>
      <c r="AB74" s="31">
        <v>44.334499999999998</v>
      </c>
      <c r="AC74" s="31">
        <v>5.8555000000000001</v>
      </c>
      <c r="AD74" s="31">
        <v>0</v>
      </c>
      <c r="AE74" s="30"/>
      <c r="AF74" s="30"/>
      <c r="AG74" s="44">
        <v>50.19</v>
      </c>
      <c r="AH74" s="45">
        <f t="shared" si="1"/>
        <v>43647</v>
      </c>
      <c r="AI74" s="45">
        <f t="shared" si="3"/>
        <v>45474</v>
      </c>
      <c r="AJ74" s="46">
        <f t="shared" si="4"/>
        <v>60</v>
      </c>
      <c r="AK74" s="46">
        <f t="shared" si="5"/>
        <v>0.83649999999999991</v>
      </c>
      <c r="AL74" s="46">
        <f t="shared" si="6"/>
        <v>54</v>
      </c>
      <c r="AM74" s="46">
        <f t="shared" si="7"/>
        <v>6</v>
      </c>
      <c r="AN74" s="46" t="b">
        <f t="shared" si="8"/>
        <v>0</v>
      </c>
      <c r="AO74" s="46">
        <f t="shared" si="9"/>
        <v>5.0189999999999992</v>
      </c>
      <c r="AP74" s="46">
        <f t="shared" si="10"/>
        <v>-0.83650000000000091</v>
      </c>
    </row>
    <row r="75" spans="2:42">
      <c r="B75" s="12">
        <v>65</v>
      </c>
      <c r="C75" s="13" t="s">
        <v>57</v>
      </c>
      <c r="D75" s="13" t="s">
        <v>49</v>
      </c>
      <c r="E75" s="13">
        <v>721</v>
      </c>
      <c r="F75" s="13" t="s">
        <v>50</v>
      </c>
      <c r="G75" s="13" t="str">
        <f t="shared" si="2"/>
        <v>TS</v>
      </c>
      <c r="H75" s="14">
        <v>163623</v>
      </c>
      <c r="I75" s="25">
        <v>43646</v>
      </c>
      <c r="J75" s="25" t="s">
        <v>51</v>
      </c>
      <c r="K75" s="25" t="s">
        <v>51</v>
      </c>
      <c r="L75" s="26" t="s">
        <v>55</v>
      </c>
      <c r="M75" s="27" t="s">
        <v>53</v>
      </c>
      <c r="N75" s="25" t="s">
        <v>51</v>
      </c>
      <c r="O75" s="25">
        <v>0</v>
      </c>
      <c r="P75" s="25" t="s">
        <v>51</v>
      </c>
      <c r="Q75" s="31">
        <v>9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9</v>
      </c>
      <c r="X75" s="31">
        <v>0</v>
      </c>
      <c r="Y75" s="31">
        <v>0</v>
      </c>
      <c r="Z75" s="31">
        <v>9</v>
      </c>
      <c r="AA75" s="31">
        <v>1.05</v>
      </c>
      <c r="AB75" s="31">
        <v>7.95</v>
      </c>
      <c r="AC75" s="31">
        <v>1.05</v>
      </c>
      <c r="AD75" s="31">
        <v>0</v>
      </c>
      <c r="AE75" s="30"/>
      <c r="AF75" s="30"/>
      <c r="AG75" s="44">
        <v>9</v>
      </c>
      <c r="AH75" s="45">
        <f t="shared" ref="AH75:AH138" si="11">+DATE(YEAR(I75),MONTH(I75)+1,1)</f>
        <v>43647</v>
      </c>
      <c r="AI75" s="45">
        <f t="shared" si="3"/>
        <v>45474</v>
      </c>
      <c r="AJ75" s="46">
        <f t="shared" si="4"/>
        <v>60</v>
      </c>
      <c r="AK75" s="46">
        <f t="shared" si="5"/>
        <v>0.15</v>
      </c>
      <c r="AL75" s="46">
        <f t="shared" si="6"/>
        <v>54</v>
      </c>
      <c r="AM75" s="46">
        <f t="shared" si="7"/>
        <v>6</v>
      </c>
      <c r="AN75" s="46" t="b">
        <f t="shared" si="8"/>
        <v>0</v>
      </c>
      <c r="AO75" s="46">
        <f t="shared" si="9"/>
        <v>0.89999999999999991</v>
      </c>
      <c r="AP75" s="46">
        <f t="shared" si="10"/>
        <v>-0.15000000000000013</v>
      </c>
    </row>
    <row r="76" spans="2:42">
      <c r="B76" s="12">
        <v>66</v>
      </c>
      <c r="C76" s="13" t="s">
        <v>124</v>
      </c>
      <c r="D76" s="13" t="s">
        <v>59</v>
      </c>
      <c r="E76" s="13">
        <v>721</v>
      </c>
      <c r="F76" s="13" t="s">
        <v>60</v>
      </c>
      <c r="G76" s="13" t="str">
        <f t="shared" ref="G76:G139" si="12">+LEFT(F76,2)</f>
        <v>TS</v>
      </c>
      <c r="H76" s="14">
        <v>163627</v>
      </c>
      <c r="I76" s="25">
        <v>43646</v>
      </c>
      <c r="J76" s="25" t="s">
        <v>51</v>
      </c>
      <c r="K76" s="25" t="s">
        <v>51</v>
      </c>
      <c r="L76" s="26">
        <v>7</v>
      </c>
      <c r="M76" s="27">
        <v>7</v>
      </c>
      <c r="N76" s="25" t="s">
        <v>51</v>
      </c>
      <c r="O76" s="25">
        <v>0</v>
      </c>
      <c r="P76" s="25" t="s">
        <v>51</v>
      </c>
      <c r="Q76" s="31">
        <v>170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170</v>
      </c>
      <c r="X76" s="31">
        <v>170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0"/>
      <c r="AF76" s="30"/>
      <c r="AG76" s="44">
        <v>0</v>
      </c>
      <c r="AH76" s="45">
        <f t="shared" si="11"/>
        <v>43647</v>
      </c>
      <c r="AI76" s="45">
        <f t="shared" ref="AI76:AI139" si="13">+EDATE(AH76,$L76*12)</f>
        <v>46204</v>
      </c>
      <c r="AJ76" s="46">
        <f t="shared" ref="AJ76:AJ139" si="14">IFERROR(DATEDIF(MAX($AH76,$AJ$4),$AI76,"m"),FALSE)</f>
        <v>84</v>
      </c>
      <c r="AK76" s="46">
        <f t="shared" ref="AK76:AK139" si="15">IFERROR(AG76/AJ76,FALSE)</f>
        <v>0</v>
      </c>
      <c r="AL76" s="46">
        <f t="shared" ref="AL76:AL139" si="16">IFERROR(DATEDIF(MAX($AH76,$AL$4),$AI76,"m"),FALSE)</f>
        <v>78</v>
      </c>
      <c r="AM76" s="46">
        <f t="shared" ref="AM76:AM139" si="17">+AJ76-AL76</f>
        <v>6</v>
      </c>
      <c r="AN76" s="46" t="b">
        <f t="shared" ref="AN76:AN139" si="18">+AI76&lt;$AL$4</f>
        <v>0</v>
      </c>
      <c r="AO76" s="46">
        <f t="shared" ref="AO76:AO139" si="19">IF($AN76,AG76,AK76*AM76)</f>
        <v>0</v>
      </c>
      <c r="AP76" s="46">
        <f t="shared" ref="AP76:AP139" si="20">+AO76-AC76</f>
        <v>0</v>
      </c>
    </row>
    <row r="77" spans="2:42">
      <c r="B77" s="12">
        <v>67</v>
      </c>
      <c r="C77" s="13" t="s">
        <v>107</v>
      </c>
      <c r="D77" s="13" t="s">
        <v>49</v>
      </c>
      <c r="E77" s="13">
        <v>721</v>
      </c>
      <c r="F77" s="13" t="s">
        <v>50</v>
      </c>
      <c r="G77" s="13" t="str">
        <f t="shared" si="12"/>
        <v>TS</v>
      </c>
      <c r="H77" s="14">
        <v>163624</v>
      </c>
      <c r="I77" s="25">
        <v>43646</v>
      </c>
      <c r="J77" s="25" t="s">
        <v>51</v>
      </c>
      <c r="K77" s="25" t="s">
        <v>51</v>
      </c>
      <c r="L77" s="26" t="s">
        <v>55</v>
      </c>
      <c r="M77" s="27" t="s">
        <v>53</v>
      </c>
      <c r="N77" s="25" t="s">
        <v>51</v>
      </c>
      <c r="O77" s="25">
        <v>0</v>
      </c>
      <c r="P77" s="25" t="s">
        <v>51</v>
      </c>
      <c r="Q77" s="31">
        <v>90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90</v>
      </c>
      <c r="X77" s="31">
        <v>0</v>
      </c>
      <c r="Y77" s="31">
        <v>0</v>
      </c>
      <c r="Z77" s="31">
        <v>90</v>
      </c>
      <c r="AA77" s="31">
        <v>10.5</v>
      </c>
      <c r="AB77" s="31">
        <v>79.5</v>
      </c>
      <c r="AC77" s="31">
        <v>10.5</v>
      </c>
      <c r="AD77" s="31">
        <v>0</v>
      </c>
      <c r="AE77" s="30"/>
      <c r="AF77" s="30"/>
      <c r="AG77" s="44">
        <v>90</v>
      </c>
      <c r="AH77" s="45">
        <f t="shared" si="11"/>
        <v>43647</v>
      </c>
      <c r="AI77" s="45">
        <f t="shared" si="13"/>
        <v>45474</v>
      </c>
      <c r="AJ77" s="46">
        <f t="shared" si="14"/>
        <v>60</v>
      </c>
      <c r="AK77" s="46">
        <f t="shared" si="15"/>
        <v>1.5</v>
      </c>
      <c r="AL77" s="46">
        <f t="shared" si="16"/>
        <v>54</v>
      </c>
      <c r="AM77" s="46">
        <f t="shared" si="17"/>
        <v>6</v>
      </c>
      <c r="AN77" s="46" t="b">
        <f t="shared" si="18"/>
        <v>0</v>
      </c>
      <c r="AO77" s="46">
        <f t="shared" si="19"/>
        <v>9</v>
      </c>
      <c r="AP77" s="46">
        <f t="shared" si="20"/>
        <v>-1.5</v>
      </c>
    </row>
    <row r="78" spans="2:42">
      <c r="B78" s="12">
        <v>68</v>
      </c>
      <c r="C78" s="13" t="s">
        <v>108</v>
      </c>
      <c r="D78" s="13" t="s">
        <v>49</v>
      </c>
      <c r="E78" s="13">
        <v>721</v>
      </c>
      <c r="F78" s="13" t="s">
        <v>50</v>
      </c>
      <c r="G78" s="13" t="str">
        <f t="shared" si="12"/>
        <v>TS</v>
      </c>
      <c r="H78" s="14">
        <v>163625</v>
      </c>
      <c r="I78" s="25">
        <v>43646</v>
      </c>
      <c r="J78" s="25" t="s">
        <v>51</v>
      </c>
      <c r="K78" s="25" t="s">
        <v>51</v>
      </c>
      <c r="L78" s="26" t="s">
        <v>55</v>
      </c>
      <c r="M78" s="27" t="s">
        <v>53</v>
      </c>
      <c r="N78" s="25" t="s">
        <v>51</v>
      </c>
      <c r="O78" s="25">
        <v>0</v>
      </c>
      <c r="P78" s="25" t="s">
        <v>51</v>
      </c>
      <c r="Q78" s="31">
        <v>180.21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180.21</v>
      </c>
      <c r="X78" s="31">
        <v>0</v>
      </c>
      <c r="Y78" s="31">
        <v>0</v>
      </c>
      <c r="Z78" s="31">
        <v>180.21</v>
      </c>
      <c r="AA78" s="31">
        <v>21.0245</v>
      </c>
      <c r="AB78" s="31">
        <v>159.18549999999999</v>
      </c>
      <c r="AC78" s="31">
        <v>21.0245</v>
      </c>
      <c r="AD78" s="31">
        <v>0</v>
      </c>
      <c r="AE78" s="30"/>
      <c r="AF78" s="30"/>
      <c r="AG78" s="44">
        <v>180.21</v>
      </c>
      <c r="AH78" s="45">
        <f t="shared" si="11"/>
        <v>43647</v>
      </c>
      <c r="AI78" s="45">
        <f t="shared" si="13"/>
        <v>45474</v>
      </c>
      <c r="AJ78" s="46">
        <f t="shared" si="14"/>
        <v>60</v>
      </c>
      <c r="AK78" s="46">
        <f t="shared" si="15"/>
        <v>3.0035000000000003</v>
      </c>
      <c r="AL78" s="46">
        <f t="shared" si="16"/>
        <v>54</v>
      </c>
      <c r="AM78" s="46">
        <f t="shared" si="17"/>
        <v>6</v>
      </c>
      <c r="AN78" s="46" t="b">
        <f t="shared" si="18"/>
        <v>0</v>
      </c>
      <c r="AO78" s="46">
        <f t="shared" si="19"/>
        <v>18.021000000000001</v>
      </c>
      <c r="AP78" s="46">
        <f t="shared" si="20"/>
        <v>-3.0034999999999989</v>
      </c>
    </row>
    <row r="79" spans="2:42">
      <c r="B79" s="12">
        <v>69</v>
      </c>
      <c r="C79" s="13" t="s">
        <v>58</v>
      </c>
      <c r="D79" s="13" t="s">
        <v>59</v>
      </c>
      <c r="E79" s="13">
        <v>721</v>
      </c>
      <c r="F79" s="13" t="s">
        <v>60</v>
      </c>
      <c r="G79" s="13" t="str">
        <f t="shared" si="12"/>
        <v>TS</v>
      </c>
      <c r="H79" s="14">
        <v>230239</v>
      </c>
      <c r="I79" s="25">
        <v>43830</v>
      </c>
      <c r="J79" s="25" t="s">
        <v>51</v>
      </c>
      <c r="K79" s="25" t="s">
        <v>51</v>
      </c>
      <c r="L79" s="26">
        <v>7</v>
      </c>
      <c r="M79" s="27">
        <v>7</v>
      </c>
      <c r="N79" s="25" t="s">
        <v>51</v>
      </c>
      <c r="O79" s="25">
        <v>0</v>
      </c>
      <c r="P79" s="25" t="s">
        <v>51</v>
      </c>
      <c r="Q79" s="31">
        <v>350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350</v>
      </c>
      <c r="X79" s="31">
        <v>350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0"/>
      <c r="AF79" s="30"/>
      <c r="AG79" s="44">
        <v>0</v>
      </c>
      <c r="AH79" s="45">
        <f t="shared" si="11"/>
        <v>43831</v>
      </c>
      <c r="AI79" s="45">
        <f t="shared" si="13"/>
        <v>46388</v>
      </c>
      <c r="AJ79" s="46">
        <f t="shared" si="14"/>
        <v>84</v>
      </c>
      <c r="AK79" s="46">
        <f t="shared" si="15"/>
        <v>0</v>
      </c>
      <c r="AL79" s="46">
        <f t="shared" si="16"/>
        <v>84</v>
      </c>
      <c r="AM79" s="46">
        <f t="shared" si="17"/>
        <v>0</v>
      </c>
      <c r="AN79" s="46" t="b">
        <f t="shared" si="18"/>
        <v>0</v>
      </c>
      <c r="AO79" s="46">
        <f t="shared" si="19"/>
        <v>0</v>
      </c>
      <c r="AP79" s="46">
        <f t="shared" si="20"/>
        <v>0</v>
      </c>
    </row>
    <row r="80" spans="2:42">
      <c r="B80" s="12">
        <v>70</v>
      </c>
      <c r="C80" s="13" t="s">
        <v>125</v>
      </c>
      <c r="D80" s="13" t="s">
        <v>49</v>
      </c>
      <c r="E80" s="13">
        <v>721</v>
      </c>
      <c r="F80" s="13" t="s">
        <v>60</v>
      </c>
      <c r="G80" s="13" t="str">
        <f t="shared" si="12"/>
        <v>TS</v>
      </c>
      <c r="H80" s="14">
        <v>230235</v>
      </c>
      <c r="I80" s="25">
        <v>43830</v>
      </c>
      <c r="J80" s="25" t="s">
        <v>51</v>
      </c>
      <c r="K80" s="25" t="s">
        <v>51</v>
      </c>
      <c r="L80" s="26" t="s">
        <v>52</v>
      </c>
      <c r="M80" s="27" t="s">
        <v>53</v>
      </c>
      <c r="N80" s="25" t="s">
        <v>51</v>
      </c>
      <c r="O80" s="25">
        <v>0</v>
      </c>
      <c r="P80" s="25" t="s">
        <v>51</v>
      </c>
      <c r="Q80" s="31">
        <v>583.09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583.09</v>
      </c>
      <c r="X80" s="31">
        <v>583.09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0"/>
      <c r="AF80" s="30"/>
      <c r="AG80" s="44">
        <v>0</v>
      </c>
      <c r="AH80" s="45">
        <f t="shared" si="11"/>
        <v>43831</v>
      </c>
      <c r="AI80" s="45">
        <f t="shared" si="13"/>
        <v>45292</v>
      </c>
      <c r="AJ80" s="46">
        <f t="shared" si="14"/>
        <v>48</v>
      </c>
      <c r="AK80" s="46">
        <f t="shared" si="15"/>
        <v>0</v>
      </c>
      <c r="AL80" s="46">
        <f t="shared" si="16"/>
        <v>48</v>
      </c>
      <c r="AM80" s="46">
        <f t="shared" si="17"/>
        <v>0</v>
      </c>
      <c r="AN80" s="46" t="b">
        <f t="shared" si="18"/>
        <v>0</v>
      </c>
      <c r="AO80" s="46">
        <f t="shared" si="19"/>
        <v>0</v>
      </c>
      <c r="AP80" s="46">
        <f t="shared" si="20"/>
        <v>0</v>
      </c>
    </row>
    <row r="81" spans="2:42">
      <c r="B81" s="12">
        <v>71</v>
      </c>
      <c r="C81" s="13" t="s">
        <v>126</v>
      </c>
      <c r="D81" s="13" t="s">
        <v>63</v>
      </c>
      <c r="E81" s="13">
        <v>721</v>
      </c>
      <c r="F81" s="13" t="s">
        <v>50</v>
      </c>
      <c r="G81" s="13" t="str">
        <f t="shared" si="12"/>
        <v>TS</v>
      </c>
      <c r="H81" s="14" t="s">
        <v>127</v>
      </c>
      <c r="I81" s="25">
        <v>41830</v>
      </c>
      <c r="J81" s="25" t="s">
        <v>51</v>
      </c>
      <c r="K81" s="25" t="s">
        <v>51</v>
      </c>
      <c r="L81" s="26">
        <v>10</v>
      </c>
      <c r="M81" s="27">
        <v>10</v>
      </c>
      <c r="N81" s="25" t="s">
        <v>51</v>
      </c>
      <c r="O81" s="25">
        <v>0</v>
      </c>
      <c r="P81" s="25" t="s">
        <v>51</v>
      </c>
      <c r="Q81" s="31">
        <v>475.83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475.83</v>
      </c>
      <c r="X81" s="31">
        <v>0</v>
      </c>
      <c r="Y81" s="31">
        <v>0</v>
      </c>
      <c r="Z81" s="31">
        <v>475.83</v>
      </c>
      <c r="AA81" s="31">
        <v>430.40986363636398</v>
      </c>
      <c r="AB81" s="31">
        <v>45.420136363636402</v>
      </c>
      <c r="AC81" s="31">
        <v>10.0933636363636</v>
      </c>
      <c r="AD81" s="31">
        <v>0</v>
      </c>
      <c r="AE81" s="30"/>
      <c r="AF81" s="30"/>
      <c r="AG81" s="44">
        <v>55.513500000000001</v>
      </c>
      <c r="AH81" s="45">
        <f t="shared" si="11"/>
        <v>41852</v>
      </c>
      <c r="AI81" s="45">
        <f t="shared" si="13"/>
        <v>45505</v>
      </c>
      <c r="AJ81" s="46">
        <f t="shared" si="14"/>
        <v>67</v>
      </c>
      <c r="AK81" s="46">
        <f t="shared" si="15"/>
        <v>0.82855970149253733</v>
      </c>
      <c r="AL81" s="46">
        <f t="shared" si="16"/>
        <v>55</v>
      </c>
      <c r="AM81" s="46">
        <f t="shared" si="17"/>
        <v>12</v>
      </c>
      <c r="AN81" s="46" t="b">
        <f t="shared" si="18"/>
        <v>0</v>
      </c>
      <c r="AO81" s="46">
        <f t="shared" si="19"/>
        <v>9.9427164179104484</v>
      </c>
      <c r="AP81" s="46">
        <f t="shared" si="20"/>
        <v>-0.15064721845315177</v>
      </c>
    </row>
    <row r="82" spans="2:42">
      <c r="B82" s="12">
        <v>72</v>
      </c>
      <c r="C82" s="13" t="s">
        <v>128</v>
      </c>
      <c r="D82" s="13" t="s">
        <v>49</v>
      </c>
      <c r="E82" s="13">
        <v>721</v>
      </c>
      <c r="F82" s="13" t="s">
        <v>60</v>
      </c>
      <c r="G82" s="13" t="str">
        <f t="shared" si="12"/>
        <v>TS</v>
      </c>
      <c r="H82" s="14">
        <v>163612</v>
      </c>
      <c r="I82" s="25">
        <v>43563</v>
      </c>
      <c r="J82" s="25" t="s">
        <v>51</v>
      </c>
      <c r="K82" s="25" t="s">
        <v>51</v>
      </c>
      <c r="L82" s="26" t="s">
        <v>55</v>
      </c>
      <c r="M82" s="27" t="s">
        <v>53</v>
      </c>
      <c r="N82" s="25" t="s">
        <v>51</v>
      </c>
      <c r="O82" s="25">
        <v>0</v>
      </c>
      <c r="P82" s="25" t="s">
        <v>51</v>
      </c>
      <c r="Q82" s="31">
        <v>978</v>
      </c>
      <c r="R82" s="31">
        <v>0</v>
      </c>
      <c r="S82" s="31">
        <v>978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0"/>
      <c r="AF82" s="30"/>
      <c r="AG82" s="44">
        <v>0</v>
      </c>
      <c r="AH82" s="45">
        <f t="shared" si="11"/>
        <v>43586</v>
      </c>
      <c r="AI82" s="45">
        <f t="shared" si="13"/>
        <v>45413</v>
      </c>
      <c r="AJ82" s="46">
        <f t="shared" si="14"/>
        <v>60</v>
      </c>
      <c r="AK82" s="46">
        <f t="shared" si="15"/>
        <v>0</v>
      </c>
      <c r="AL82" s="46">
        <f t="shared" si="16"/>
        <v>52</v>
      </c>
      <c r="AM82" s="46">
        <f t="shared" si="17"/>
        <v>8</v>
      </c>
      <c r="AN82" s="46" t="b">
        <f t="shared" si="18"/>
        <v>0</v>
      </c>
      <c r="AO82" s="46">
        <f t="shared" si="19"/>
        <v>0</v>
      </c>
      <c r="AP82" s="46">
        <f t="shared" si="20"/>
        <v>0</v>
      </c>
    </row>
    <row r="83" spans="2:42">
      <c r="B83" s="12">
        <v>73</v>
      </c>
      <c r="C83" s="13" t="s">
        <v>129</v>
      </c>
      <c r="D83" s="13" t="s">
        <v>63</v>
      </c>
      <c r="E83" s="13">
        <v>721</v>
      </c>
      <c r="F83" s="13" t="s">
        <v>80</v>
      </c>
      <c r="G83" s="13" t="str">
        <f t="shared" si="12"/>
        <v>TS</v>
      </c>
      <c r="H83" s="14">
        <v>12400073</v>
      </c>
      <c r="I83" s="25">
        <v>42107</v>
      </c>
      <c r="J83" s="25" t="s">
        <v>51</v>
      </c>
      <c r="K83" s="25" t="s">
        <v>51</v>
      </c>
      <c r="L83" s="26">
        <v>10</v>
      </c>
      <c r="M83" s="27">
        <v>10</v>
      </c>
      <c r="N83" s="25" t="s">
        <v>51</v>
      </c>
      <c r="O83" s="25">
        <v>0</v>
      </c>
      <c r="P83" s="25" t="s">
        <v>51</v>
      </c>
      <c r="Q83" s="31">
        <v>475.21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475.21</v>
      </c>
      <c r="X83" s="31">
        <v>0</v>
      </c>
      <c r="Y83" s="31">
        <v>0</v>
      </c>
      <c r="Z83" s="31">
        <v>475.21</v>
      </c>
      <c r="AA83" s="31">
        <v>474.96640000000002</v>
      </c>
      <c r="AB83" s="31">
        <v>0.243600000000017</v>
      </c>
      <c r="AC83" s="31">
        <v>4.64000000000033E-2</v>
      </c>
      <c r="AD83" s="31">
        <v>0</v>
      </c>
      <c r="AE83" s="30"/>
      <c r="AF83" s="30"/>
      <c r="AG83" s="44">
        <v>0.29000000000002002</v>
      </c>
      <c r="AH83" s="45">
        <f t="shared" si="11"/>
        <v>42125</v>
      </c>
      <c r="AI83" s="45">
        <f t="shared" si="13"/>
        <v>45778</v>
      </c>
      <c r="AJ83" s="46">
        <f t="shared" si="14"/>
        <v>76</v>
      </c>
      <c r="AK83" s="46">
        <f t="shared" si="15"/>
        <v>3.815789473684474E-3</v>
      </c>
      <c r="AL83" s="46">
        <f t="shared" si="16"/>
        <v>64</v>
      </c>
      <c r="AM83" s="46">
        <f t="shared" si="17"/>
        <v>12</v>
      </c>
      <c r="AN83" s="46" t="b">
        <f t="shared" si="18"/>
        <v>0</v>
      </c>
      <c r="AO83" s="46">
        <f t="shared" si="19"/>
        <v>4.578947368421369E-2</v>
      </c>
      <c r="AP83" s="46">
        <f t="shared" si="20"/>
        <v>-6.1052631578960986E-4</v>
      </c>
    </row>
    <row r="84" spans="2:42">
      <c r="B84" s="12">
        <v>74</v>
      </c>
      <c r="C84" s="13" t="s">
        <v>130</v>
      </c>
      <c r="D84" s="13" t="s">
        <v>131</v>
      </c>
      <c r="E84" s="13">
        <v>721</v>
      </c>
      <c r="F84" s="13" t="s">
        <v>60</v>
      </c>
      <c r="G84" s="13" t="str">
        <f t="shared" si="12"/>
        <v>TS</v>
      </c>
      <c r="H84" s="14">
        <v>230224</v>
      </c>
      <c r="I84" s="25">
        <v>43795</v>
      </c>
      <c r="J84" s="25" t="s">
        <v>51</v>
      </c>
      <c r="K84" s="25" t="s">
        <v>51</v>
      </c>
      <c r="L84" s="26" t="s">
        <v>132</v>
      </c>
      <c r="M84" s="27" t="s">
        <v>53</v>
      </c>
      <c r="N84" s="25" t="s">
        <v>51</v>
      </c>
      <c r="O84" s="25">
        <v>0</v>
      </c>
      <c r="P84" s="25" t="s">
        <v>51</v>
      </c>
      <c r="Q84" s="31">
        <v>153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153</v>
      </c>
      <c r="X84" s="31">
        <v>153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0"/>
      <c r="AF84" s="30"/>
      <c r="AG84" s="44">
        <v>0</v>
      </c>
      <c r="AH84" s="45">
        <f t="shared" si="11"/>
        <v>43800</v>
      </c>
      <c r="AI84" s="45">
        <f t="shared" si="13"/>
        <v>44896</v>
      </c>
      <c r="AJ84" s="46">
        <f t="shared" si="14"/>
        <v>36</v>
      </c>
      <c r="AK84" s="46">
        <f t="shared" si="15"/>
        <v>0</v>
      </c>
      <c r="AL84" s="46">
        <f t="shared" si="16"/>
        <v>35</v>
      </c>
      <c r="AM84" s="46">
        <f t="shared" si="17"/>
        <v>1</v>
      </c>
      <c r="AN84" s="46" t="b">
        <f t="shared" si="18"/>
        <v>0</v>
      </c>
      <c r="AO84" s="46">
        <f t="shared" si="19"/>
        <v>0</v>
      </c>
      <c r="AP84" s="46">
        <f t="shared" si="20"/>
        <v>0</v>
      </c>
    </row>
    <row r="85" spans="2:42">
      <c r="B85" s="12">
        <v>75</v>
      </c>
      <c r="C85" s="13" t="s">
        <v>133</v>
      </c>
      <c r="D85" s="13" t="s">
        <v>63</v>
      </c>
      <c r="E85" s="13">
        <v>721</v>
      </c>
      <c r="F85" s="13" t="s">
        <v>64</v>
      </c>
      <c r="G85" s="13" t="str">
        <f t="shared" si="12"/>
        <v>BS</v>
      </c>
      <c r="H85" s="14">
        <v>12400074</v>
      </c>
      <c r="I85" s="25">
        <v>42163</v>
      </c>
      <c r="J85" s="25" t="s">
        <v>51</v>
      </c>
      <c r="K85" s="25" t="s">
        <v>51</v>
      </c>
      <c r="L85" s="26">
        <v>10</v>
      </c>
      <c r="M85" s="27">
        <v>10</v>
      </c>
      <c r="N85" s="25" t="s">
        <v>66</v>
      </c>
      <c r="O85" s="25">
        <v>0</v>
      </c>
      <c r="P85" s="25" t="s">
        <v>51</v>
      </c>
      <c r="Q85" s="31">
        <v>355.37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355.37</v>
      </c>
      <c r="X85" s="31">
        <v>0</v>
      </c>
      <c r="Y85" s="31">
        <v>0</v>
      </c>
      <c r="Z85" s="31">
        <v>355.37</v>
      </c>
      <c r="AA85" s="31">
        <v>355.12519480519501</v>
      </c>
      <c r="AB85" s="31">
        <v>0.24480519480521201</v>
      </c>
      <c r="AC85" s="31">
        <v>4.5194805194808403E-2</v>
      </c>
      <c r="AD85" s="31">
        <v>0</v>
      </c>
      <c r="AE85" s="30"/>
      <c r="AF85" s="30"/>
      <c r="AG85" s="44">
        <v>0.29000000000002002</v>
      </c>
      <c r="AH85" s="45">
        <f t="shared" si="11"/>
        <v>42186</v>
      </c>
      <c r="AI85" s="45">
        <f t="shared" si="13"/>
        <v>45839</v>
      </c>
      <c r="AJ85" s="46">
        <f t="shared" si="14"/>
        <v>78</v>
      </c>
      <c r="AK85" s="46">
        <f t="shared" si="15"/>
        <v>3.7179487179489746E-3</v>
      </c>
      <c r="AL85" s="46">
        <f t="shared" si="16"/>
        <v>66</v>
      </c>
      <c r="AM85" s="46">
        <f t="shared" si="17"/>
        <v>12</v>
      </c>
      <c r="AN85" s="46" t="b">
        <f t="shared" si="18"/>
        <v>0</v>
      </c>
      <c r="AO85" s="46">
        <f t="shared" si="19"/>
        <v>4.4615384615387693E-2</v>
      </c>
      <c r="AP85" s="46">
        <f t="shared" si="20"/>
        <v>-5.7942057942070996E-4</v>
      </c>
    </row>
    <row r="86" spans="2:42">
      <c r="B86" s="12">
        <v>76</v>
      </c>
      <c r="C86" s="13" t="s">
        <v>134</v>
      </c>
      <c r="D86" s="13" t="s">
        <v>49</v>
      </c>
      <c r="E86" s="13">
        <v>721</v>
      </c>
      <c r="F86" s="13" t="s">
        <v>50</v>
      </c>
      <c r="G86" s="13" t="str">
        <f t="shared" si="12"/>
        <v>TS</v>
      </c>
      <c r="H86" s="14">
        <v>163614</v>
      </c>
      <c r="I86" s="25">
        <v>43587</v>
      </c>
      <c r="J86" s="25" t="s">
        <v>51</v>
      </c>
      <c r="K86" s="25" t="s">
        <v>51</v>
      </c>
      <c r="L86" s="26" t="s">
        <v>52</v>
      </c>
      <c r="M86" s="27" t="s">
        <v>53</v>
      </c>
      <c r="N86" s="25" t="s">
        <v>51</v>
      </c>
      <c r="O86" s="25">
        <v>0</v>
      </c>
      <c r="P86" s="25" t="s">
        <v>51</v>
      </c>
      <c r="Q86" s="31">
        <v>633.05999999999995</v>
      </c>
      <c r="R86" s="31">
        <v>0</v>
      </c>
      <c r="S86" s="31">
        <v>633.05999999999995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0"/>
      <c r="AF86" s="30"/>
      <c r="AG86" s="44">
        <v>0</v>
      </c>
      <c r="AH86" s="45">
        <f t="shared" si="11"/>
        <v>43617</v>
      </c>
      <c r="AI86" s="45">
        <f t="shared" si="13"/>
        <v>45078</v>
      </c>
      <c r="AJ86" s="46">
        <f t="shared" si="14"/>
        <v>48</v>
      </c>
      <c r="AK86" s="46">
        <f t="shared" si="15"/>
        <v>0</v>
      </c>
      <c r="AL86" s="46">
        <f t="shared" si="16"/>
        <v>41</v>
      </c>
      <c r="AM86" s="46">
        <f t="shared" si="17"/>
        <v>7</v>
      </c>
      <c r="AN86" s="46" t="b">
        <f t="shared" si="18"/>
        <v>0</v>
      </c>
      <c r="AO86" s="46">
        <f t="shared" si="19"/>
        <v>0</v>
      </c>
      <c r="AP86" s="46">
        <f t="shared" si="20"/>
        <v>0</v>
      </c>
    </row>
    <row r="87" spans="2:42">
      <c r="B87" s="12">
        <v>77</v>
      </c>
      <c r="C87" s="13" t="s">
        <v>134</v>
      </c>
      <c r="D87" s="13" t="s">
        <v>49</v>
      </c>
      <c r="E87" s="13">
        <v>721</v>
      </c>
      <c r="F87" s="13" t="s">
        <v>64</v>
      </c>
      <c r="G87" s="13" t="str">
        <f t="shared" si="12"/>
        <v>BS</v>
      </c>
      <c r="H87" s="14">
        <v>163615</v>
      </c>
      <c r="I87" s="25">
        <v>43587</v>
      </c>
      <c r="J87" s="25" t="s">
        <v>51</v>
      </c>
      <c r="K87" s="25" t="s">
        <v>51</v>
      </c>
      <c r="L87" s="26" t="s">
        <v>52</v>
      </c>
      <c r="M87" s="27" t="s">
        <v>53</v>
      </c>
      <c r="N87" s="25" t="s">
        <v>66</v>
      </c>
      <c r="O87" s="25">
        <v>0</v>
      </c>
      <c r="P87" s="25" t="s">
        <v>51</v>
      </c>
      <c r="Q87" s="31">
        <v>633.05999999999995</v>
      </c>
      <c r="R87" s="31">
        <v>0</v>
      </c>
      <c r="S87" s="31">
        <v>633.05999999999995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0"/>
      <c r="AF87" s="30"/>
      <c r="AG87" s="44">
        <v>0</v>
      </c>
      <c r="AH87" s="45">
        <f t="shared" si="11"/>
        <v>43617</v>
      </c>
      <c r="AI87" s="45">
        <f t="shared" si="13"/>
        <v>45078</v>
      </c>
      <c r="AJ87" s="46">
        <f t="shared" si="14"/>
        <v>48</v>
      </c>
      <c r="AK87" s="46">
        <f t="shared" si="15"/>
        <v>0</v>
      </c>
      <c r="AL87" s="46">
        <f t="shared" si="16"/>
        <v>41</v>
      </c>
      <c r="AM87" s="46">
        <f t="shared" si="17"/>
        <v>7</v>
      </c>
      <c r="AN87" s="46" t="b">
        <f t="shared" si="18"/>
        <v>0</v>
      </c>
      <c r="AO87" s="46">
        <f t="shared" si="19"/>
        <v>0</v>
      </c>
      <c r="AP87" s="46">
        <f t="shared" si="20"/>
        <v>0</v>
      </c>
    </row>
    <row r="88" spans="2:42">
      <c r="B88" s="12">
        <v>78</v>
      </c>
      <c r="C88" s="13" t="s">
        <v>135</v>
      </c>
      <c r="D88" s="13" t="s">
        <v>63</v>
      </c>
      <c r="E88" s="13">
        <v>721</v>
      </c>
      <c r="F88" s="13" t="s">
        <v>64</v>
      </c>
      <c r="G88" s="13" t="str">
        <f t="shared" si="12"/>
        <v>BS</v>
      </c>
      <c r="H88" s="14">
        <v>12400103</v>
      </c>
      <c r="I88" s="25">
        <v>42587</v>
      </c>
      <c r="J88" s="25" t="s">
        <v>51</v>
      </c>
      <c r="K88" s="25" t="s">
        <v>51</v>
      </c>
      <c r="L88" s="26">
        <v>10</v>
      </c>
      <c r="M88" s="27">
        <v>10</v>
      </c>
      <c r="N88" s="25" t="s">
        <v>66</v>
      </c>
      <c r="O88" s="25">
        <v>0</v>
      </c>
      <c r="P88" s="25" t="s">
        <v>51</v>
      </c>
      <c r="Q88" s="31">
        <v>1421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1421</v>
      </c>
      <c r="X88" s="31">
        <v>1421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0"/>
      <c r="AF88" s="30"/>
      <c r="AG88" s="44">
        <v>0</v>
      </c>
      <c r="AH88" s="45">
        <f t="shared" si="11"/>
        <v>42614</v>
      </c>
      <c r="AI88" s="45">
        <f t="shared" si="13"/>
        <v>46266</v>
      </c>
      <c r="AJ88" s="46">
        <f t="shared" si="14"/>
        <v>92</v>
      </c>
      <c r="AK88" s="46">
        <f t="shared" si="15"/>
        <v>0</v>
      </c>
      <c r="AL88" s="46">
        <f t="shared" si="16"/>
        <v>80</v>
      </c>
      <c r="AM88" s="46">
        <f t="shared" si="17"/>
        <v>12</v>
      </c>
      <c r="AN88" s="46" t="b">
        <f t="shared" si="18"/>
        <v>0</v>
      </c>
      <c r="AO88" s="46">
        <f t="shared" si="19"/>
        <v>0</v>
      </c>
      <c r="AP88" s="46">
        <f t="shared" si="20"/>
        <v>0</v>
      </c>
    </row>
    <row r="89" spans="2:42">
      <c r="B89" s="12">
        <v>79</v>
      </c>
      <c r="C89" s="13" t="s">
        <v>136</v>
      </c>
      <c r="D89" s="13" t="s">
        <v>63</v>
      </c>
      <c r="E89" s="13">
        <v>721</v>
      </c>
      <c r="F89" s="13" t="s">
        <v>64</v>
      </c>
      <c r="G89" s="13" t="str">
        <f t="shared" si="12"/>
        <v>BS</v>
      </c>
      <c r="H89" s="14" t="s">
        <v>137</v>
      </c>
      <c r="I89" s="25">
        <v>41859</v>
      </c>
      <c r="J89" s="25" t="s">
        <v>51</v>
      </c>
      <c r="K89" s="25" t="s">
        <v>51</v>
      </c>
      <c r="L89" s="26">
        <v>10</v>
      </c>
      <c r="M89" s="27">
        <v>10</v>
      </c>
      <c r="N89" s="25" t="s">
        <v>66</v>
      </c>
      <c r="O89" s="25">
        <v>0</v>
      </c>
      <c r="P89" s="25" t="s">
        <v>51</v>
      </c>
      <c r="Q89" s="31">
        <v>359.03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359.03</v>
      </c>
      <c r="X89" s="31">
        <v>0</v>
      </c>
      <c r="Y89" s="31">
        <v>0</v>
      </c>
      <c r="Z89" s="31">
        <v>359.03</v>
      </c>
      <c r="AA89" s="31">
        <v>358.79194029850697</v>
      </c>
      <c r="AB89" s="31">
        <v>0.23805970149255401</v>
      </c>
      <c r="AC89" s="31">
        <v>5.1940298507466301E-2</v>
      </c>
      <c r="AD89" s="31">
        <v>0</v>
      </c>
      <c r="AE89" s="30"/>
      <c r="AF89" s="30"/>
      <c r="AG89" s="44">
        <v>0.29000000000002002</v>
      </c>
      <c r="AH89" s="45">
        <f t="shared" si="11"/>
        <v>41883</v>
      </c>
      <c r="AI89" s="45">
        <f t="shared" si="13"/>
        <v>45536</v>
      </c>
      <c r="AJ89" s="46">
        <f t="shared" si="14"/>
        <v>68</v>
      </c>
      <c r="AK89" s="46">
        <f t="shared" si="15"/>
        <v>4.2647058823532353E-3</v>
      </c>
      <c r="AL89" s="46">
        <f t="shared" si="16"/>
        <v>56</v>
      </c>
      <c r="AM89" s="46">
        <f t="shared" si="17"/>
        <v>12</v>
      </c>
      <c r="AN89" s="46" t="b">
        <f t="shared" si="18"/>
        <v>0</v>
      </c>
      <c r="AO89" s="46">
        <f t="shared" si="19"/>
        <v>5.117647058823882E-2</v>
      </c>
      <c r="AP89" s="46">
        <f t="shared" si="20"/>
        <v>-7.638279192274805E-4</v>
      </c>
    </row>
    <row r="90" spans="2:42">
      <c r="B90" s="12">
        <v>80</v>
      </c>
      <c r="C90" s="13" t="s">
        <v>138</v>
      </c>
      <c r="D90" s="13" t="s">
        <v>49</v>
      </c>
      <c r="E90" s="13">
        <v>721</v>
      </c>
      <c r="F90" s="13" t="s">
        <v>60</v>
      </c>
      <c r="G90" s="13" t="str">
        <f t="shared" si="12"/>
        <v>TS</v>
      </c>
      <c r="H90" s="14">
        <v>163635</v>
      </c>
      <c r="I90" s="25">
        <v>43683</v>
      </c>
      <c r="J90" s="25" t="s">
        <v>51</v>
      </c>
      <c r="K90" s="25" t="s">
        <v>51</v>
      </c>
      <c r="L90" s="26" t="s">
        <v>55</v>
      </c>
      <c r="M90" s="27" t="s">
        <v>53</v>
      </c>
      <c r="N90" s="25" t="s">
        <v>51</v>
      </c>
      <c r="O90" s="25">
        <v>0</v>
      </c>
      <c r="P90" s="25" t="s">
        <v>51</v>
      </c>
      <c r="Q90" s="31">
        <v>825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825</v>
      </c>
      <c r="X90" s="31">
        <v>825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0"/>
      <c r="AF90" s="30"/>
      <c r="AG90" s="44">
        <v>0</v>
      </c>
      <c r="AH90" s="45">
        <f t="shared" si="11"/>
        <v>43709</v>
      </c>
      <c r="AI90" s="45">
        <f t="shared" si="13"/>
        <v>45536</v>
      </c>
      <c r="AJ90" s="46">
        <f t="shared" si="14"/>
        <v>60</v>
      </c>
      <c r="AK90" s="46">
        <f t="shared" si="15"/>
        <v>0</v>
      </c>
      <c r="AL90" s="46">
        <f t="shared" si="16"/>
        <v>56</v>
      </c>
      <c r="AM90" s="46">
        <f t="shared" si="17"/>
        <v>4</v>
      </c>
      <c r="AN90" s="46" t="b">
        <f t="shared" si="18"/>
        <v>0</v>
      </c>
      <c r="AO90" s="46">
        <f t="shared" si="19"/>
        <v>0</v>
      </c>
      <c r="AP90" s="46">
        <f t="shared" si="20"/>
        <v>0</v>
      </c>
    </row>
    <row r="91" spans="2:42">
      <c r="B91" s="12">
        <v>81</v>
      </c>
      <c r="C91" s="13" t="s">
        <v>138</v>
      </c>
      <c r="D91" s="13" t="s">
        <v>49</v>
      </c>
      <c r="E91" s="13">
        <v>721</v>
      </c>
      <c r="F91" s="13" t="s">
        <v>60</v>
      </c>
      <c r="G91" s="13" t="str">
        <f t="shared" si="12"/>
        <v>TS</v>
      </c>
      <c r="H91" s="14">
        <v>163636</v>
      </c>
      <c r="I91" s="25">
        <v>43683</v>
      </c>
      <c r="J91" s="25" t="s">
        <v>51</v>
      </c>
      <c r="K91" s="25" t="s">
        <v>51</v>
      </c>
      <c r="L91" s="26" t="s">
        <v>55</v>
      </c>
      <c r="M91" s="27" t="s">
        <v>53</v>
      </c>
      <c r="N91" s="25" t="s">
        <v>51</v>
      </c>
      <c r="O91" s="25">
        <v>0</v>
      </c>
      <c r="P91" s="25" t="s">
        <v>51</v>
      </c>
      <c r="Q91" s="31">
        <v>825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825</v>
      </c>
      <c r="X91" s="31">
        <v>825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0"/>
      <c r="AF91" s="30"/>
      <c r="AG91" s="44">
        <v>0</v>
      </c>
      <c r="AH91" s="45">
        <f t="shared" si="11"/>
        <v>43709</v>
      </c>
      <c r="AI91" s="45">
        <f t="shared" si="13"/>
        <v>45536</v>
      </c>
      <c r="AJ91" s="46">
        <f t="shared" si="14"/>
        <v>60</v>
      </c>
      <c r="AK91" s="46">
        <f t="shared" si="15"/>
        <v>0</v>
      </c>
      <c r="AL91" s="46">
        <f t="shared" si="16"/>
        <v>56</v>
      </c>
      <c r="AM91" s="46">
        <f t="shared" si="17"/>
        <v>4</v>
      </c>
      <c r="AN91" s="46" t="b">
        <f t="shared" si="18"/>
        <v>0</v>
      </c>
      <c r="AO91" s="46">
        <f t="shared" si="19"/>
        <v>0</v>
      </c>
      <c r="AP91" s="46">
        <f t="shared" si="20"/>
        <v>0</v>
      </c>
    </row>
    <row r="92" spans="2:42">
      <c r="B92" s="12">
        <v>82</v>
      </c>
      <c r="C92" s="13" t="s">
        <v>138</v>
      </c>
      <c r="D92" s="13" t="s">
        <v>49</v>
      </c>
      <c r="E92" s="13">
        <v>721</v>
      </c>
      <c r="F92" s="13" t="s">
        <v>60</v>
      </c>
      <c r="G92" s="13" t="str">
        <f t="shared" si="12"/>
        <v>TS</v>
      </c>
      <c r="H92" s="14">
        <v>163637</v>
      </c>
      <c r="I92" s="25">
        <v>43683</v>
      </c>
      <c r="J92" s="25" t="s">
        <v>51</v>
      </c>
      <c r="K92" s="25" t="s">
        <v>51</v>
      </c>
      <c r="L92" s="26" t="s">
        <v>55</v>
      </c>
      <c r="M92" s="27" t="s">
        <v>53</v>
      </c>
      <c r="N92" s="25" t="s">
        <v>51</v>
      </c>
      <c r="O92" s="25">
        <v>0</v>
      </c>
      <c r="P92" s="25" t="s">
        <v>51</v>
      </c>
      <c r="Q92" s="31">
        <v>825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825</v>
      </c>
      <c r="X92" s="31">
        <v>825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0"/>
      <c r="AF92" s="30"/>
      <c r="AG92" s="44">
        <v>0</v>
      </c>
      <c r="AH92" s="45">
        <f t="shared" si="11"/>
        <v>43709</v>
      </c>
      <c r="AI92" s="45">
        <f t="shared" si="13"/>
        <v>45536</v>
      </c>
      <c r="AJ92" s="46">
        <f t="shared" si="14"/>
        <v>60</v>
      </c>
      <c r="AK92" s="46">
        <f t="shared" si="15"/>
        <v>0</v>
      </c>
      <c r="AL92" s="46">
        <f t="shared" si="16"/>
        <v>56</v>
      </c>
      <c r="AM92" s="46">
        <f t="shared" si="17"/>
        <v>4</v>
      </c>
      <c r="AN92" s="46" t="b">
        <f t="shared" si="18"/>
        <v>0</v>
      </c>
      <c r="AO92" s="46">
        <f t="shared" si="19"/>
        <v>0</v>
      </c>
      <c r="AP92" s="46">
        <f t="shared" si="20"/>
        <v>0</v>
      </c>
    </row>
    <row r="93" spans="2:42">
      <c r="B93" s="12">
        <v>83</v>
      </c>
      <c r="C93" s="13" t="s">
        <v>138</v>
      </c>
      <c r="D93" s="13" t="s">
        <v>49</v>
      </c>
      <c r="E93" s="13">
        <v>721</v>
      </c>
      <c r="F93" s="13" t="s">
        <v>60</v>
      </c>
      <c r="G93" s="13" t="str">
        <f t="shared" si="12"/>
        <v>TS</v>
      </c>
      <c r="H93" s="14">
        <v>163638</v>
      </c>
      <c r="I93" s="25">
        <v>43683</v>
      </c>
      <c r="J93" s="25" t="s">
        <v>51</v>
      </c>
      <c r="K93" s="25" t="s">
        <v>51</v>
      </c>
      <c r="L93" s="26" t="s">
        <v>55</v>
      </c>
      <c r="M93" s="27" t="s">
        <v>53</v>
      </c>
      <c r="N93" s="25" t="s">
        <v>51</v>
      </c>
      <c r="O93" s="25">
        <v>0</v>
      </c>
      <c r="P93" s="25" t="s">
        <v>51</v>
      </c>
      <c r="Q93" s="31">
        <v>825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825</v>
      </c>
      <c r="X93" s="31">
        <v>825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0"/>
      <c r="AF93" s="30"/>
      <c r="AG93" s="44">
        <v>0</v>
      </c>
      <c r="AH93" s="45">
        <f t="shared" si="11"/>
        <v>43709</v>
      </c>
      <c r="AI93" s="45">
        <f t="shared" si="13"/>
        <v>45536</v>
      </c>
      <c r="AJ93" s="46">
        <f t="shared" si="14"/>
        <v>60</v>
      </c>
      <c r="AK93" s="46">
        <f t="shared" si="15"/>
        <v>0</v>
      </c>
      <c r="AL93" s="46">
        <f t="shared" si="16"/>
        <v>56</v>
      </c>
      <c r="AM93" s="46">
        <f t="shared" si="17"/>
        <v>4</v>
      </c>
      <c r="AN93" s="46" t="b">
        <f t="shared" si="18"/>
        <v>0</v>
      </c>
      <c r="AO93" s="46">
        <f t="shared" si="19"/>
        <v>0</v>
      </c>
      <c r="AP93" s="46">
        <f t="shared" si="20"/>
        <v>0</v>
      </c>
    </row>
    <row r="94" spans="2:42">
      <c r="B94" s="12">
        <v>84</v>
      </c>
      <c r="C94" s="13" t="s">
        <v>138</v>
      </c>
      <c r="D94" s="13" t="s">
        <v>49</v>
      </c>
      <c r="E94" s="13">
        <v>721</v>
      </c>
      <c r="F94" s="13" t="s">
        <v>60</v>
      </c>
      <c r="G94" s="13" t="str">
        <f t="shared" si="12"/>
        <v>TS</v>
      </c>
      <c r="H94" s="14">
        <v>163639</v>
      </c>
      <c r="I94" s="25">
        <v>43683</v>
      </c>
      <c r="J94" s="25" t="s">
        <v>51</v>
      </c>
      <c r="K94" s="25" t="s">
        <v>51</v>
      </c>
      <c r="L94" s="26" t="s">
        <v>55</v>
      </c>
      <c r="M94" s="27" t="s">
        <v>53</v>
      </c>
      <c r="N94" s="25" t="s">
        <v>51</v>
      </c>
      <c r="O94" s="25">
        <v>0</v>
      </c>
      <c r="P94" s="25" t="s">
        <v>51</v>
      </c>
      <c r="Q94" s="31">
        <v>825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825</v>
      </c>
      <c r="X94" s="31">
        <v>825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0"/>
      <c r="AF94" s="30"/>
      <c r="AG94" s="44">
        <v>0</v>
      </c>
      <c r="AH94" s="45">
        <f t="shared" si="11"/>
        <v>43709</v>
      </c>
      <c r="AI94" s="45">
        <f t="shared" si="13"/>
        <v>45536</v>
      </c>
      <c r="AJ94" s="46">
        <f t="shared" si="14"/>
        <v>60</v>
      </c>
      <c r="AK94" s="46">
        <f t="shared" si="15"/>
        <v>0</v>
      </c>
      <c r="AL94" s="46">
        <f t="shared" si="16"/>
        <v>56</v>
      </c>
      <c r="AM94" s="46">
        <f t="shared" si="17"/>
        <v>4</v>
      </c>
      <c r="AN94" s="46" t="b">
        <f t="shared" si="18"/>
        <v>0</v>
      </c>
      <c r="AO94" s="46">
        <f t="shared" si="19"/>
        <v>0</v>
      </c>
      <c r="AP94" s="46">
        <f t="shared" si="20"/>
        <v>0</v>
      </c>
    </row>
    <row r="95" spans="2:42">
      <c r="B95" s="12">
        <v>85</v>
      </c>
      <c r="C95" s="13" t="s">
        <v>139</v>
      </c>
      <c r="D95" s="13" t="s">
        <v>63</v>
      </c>
      <c r="E95" s="13">
        <v>721</v>
      </c>
      <c r="F95" s="13" t="s">
        <v>50</v>
      </c>
      <c r="G95" s="13" t="str">
        <f t="shared" si="12"/>
        <v>TS</v>
      </c>
      <c r="H95" s="14" t="s">
        <v>140</v>
      </c>
      <c r="I95" s="25">
        <v>38867</v>
      </c>
      <c r="J95" s="25" t="s">
        <v>51</v>
      </c>
      <c r="K95" s="25" t="s">
        <v>51</v>
      </c>
      <c r="L95" s="26">
        <v>10</v>
      </c>
      <c r="M95" s="27">
        <v>10</v>
      </c>
      <c r="N95" s="25" t="s">
        <v>51</v>
      </c>
      <c r="O95" s="25">
        <v>0</v>
      </c>
      <c r="P95" s="25" t="s">
        <v>51</v>
      </c>
      <c r="Q95" s="31">
        <v>809.78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809.78</v>
      </c>
      <c r="X95" s="31">
        <v>0</v>
      </c>
      <c r="Y95" s="31">
        <v>0</v>
      </c>
      <c r="Z95" s="31">
        <v>809.78</v>
      </c>
      <c r="AA95" s="31">
        <v>809.78</v>
      </c>
      <c r="AB95" s="31">
        <v>0</v>
      </c>
      <c r="AC95" s="31">
        <v>0.28999999999996401</v>
      </c>
      <c r="AD95" s="31">
        <v>0</v>
      </c>
      <c r="AE95" s="30"/>
      <c r="AF95" s="30"/>
      <c r="AG95" s="44">
        <v>0.28999999999996401</v>
      </c>
      <c r="AH95" s="45">
        <f t="shared" si="11"/>
        <v>38869</v>
      </c>
      <c r="AI95" s="45">
        <f t="shared" si="13"/>
        <v>42522</v>
      </c>
      <c r="AJ95" s="46" t="b">
        <f t="shared" si="14"/>
        <v>0</v>
      </c>
      <c r="AK95" s="46" t="b">
        <f t="shared" si="15"/>
        <v>0</v>
      </c>
      <c r="AL95" s="46" t="b">
        <f t="shared" si="16"/>
        <v>0</v>
      </c>
      <c r="AM95" s="46">
        <f t="shared" si="17"/>
        <v>0</v>
      </c>
      <c r="AN95" s="46" t="b">
        <f t="shared" si="18"/>
        <v>1</v>
      </c>
      <c r="AO95" s="46">
        <f t="shared" si="19"/>
        <v>0.28999999999996401</v>
      </c>
      <c r="AP95" s="46">
        <f t="shared" si="20"/>
        <v>0</v>
      </c>
    </row>
    <row r="96" spans="2:42">
      <c r="B96" s="12">
        <v>86</v>
      </c>
      <c r="C96" s="13" t="s">
        <v>141</v>
      </c>
      <c r="D96" s="13" t="s">
        <v>63</v>
      </c>
      <c r="E96" s="13">
        <v>721</v>
      </c>
      <c r="F96" s="13" t="s">
        <v>60</v>
      </c>
      <c r="G96" s="13" t="str">
        <f t="shared" si="12"/>
        <v>TS</v>
      </c>
      <c r="H96" s="14" t="s">
        <v>142</v>
      </c>
      <c r="I96" s="25">
        <v>41507</v>
      </c>
      <c r="J96" s="25" t="s">
        <v>51</v>
      </c>
      <c r="K96" s="25" t="s">
        <v>51</v>
      </c>
      <c r="L96" s="26">
        <v>10</v>
      </c>
      <c r="M96" s="27">
        <v>10</v>
      </c>
      <c r="N96" s="25" t="s">
        <v>51</v>
      </c>
      <c r="O96" s="25">
        <v>0</v>
      </c>
      <c r="P96" s="25" t="s">
        <v>51</v>
      </c>
      <c r="Q96" s="31">
        <v>1196.78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1196.78</v>
      </c>
      <c r="X96" s="31">
        <v>0</v>
      </c>
      <c r="Y96" s="31">
        <v>0</v>
      </c>
      <c r="Z96" s="31">
        <v>1196.78</v>
      </c>
      <c r="AA96" s="31">
        <v>1196.55327272727</v>
      </c>
      <c r="AB96" s="31">
        <v>0.22672727272724399</v>
      </c>
      <c r="AC96" s="31">
        <v>6.3272727272719306E-2</v>
      </c>
      <c r="AD96" s="31">
        <v>0</v>
      </c>
      <c r="AE96" s="30"/>
      <c r="AF96" s="30"/>
      <c r="AG96" s="44">
        <v>0.28999999999996401</v>
      </c>
      <c r="AH96" s="45">
        <f t="shared" si="11"/>
        <v>41518</v>
      </c>
      <c r="AI96" s="45">
        <f t="shared" si="13"/>
        <v>45170</v>
      </c>
      <c r="AJ96" s="46">
        <f t="shared" si="14"/>
        <v>56</v>
      </c>
      <c r="AK96" s="46">
        <f t="shared" si="15"/>
        <v>5.1785714285707855E-3</v>
      </c>
      <c r="AL96" s="46">
        <f t="shared" si="16"/>
        <v>44</v>
      </c>
      <c r="AM96" s="46">
        <f t="shared" si="17"/>
        <v>12</v>
      </c>
      <c r="AN96" s="46" t="b">
        <f t="shared" si="18"/>
        <v>0</v>
      </c>
      <c r="AO96" s="46">
        <f t="shared" si="19"/>
        <v>6.2142857142849423E-2</v>
      </c>
      <c r="AP96" s="46">
        <f t="shared" si="20"/>
        <v>-1.1298701298698838E-3</v>
      </c>
    </row>
    <row r="97" spans="2:42">
      <c r="B97" s="12">
        <v>87</v>
      </c>
      <c r="C97" s="13" t="s">
        <v>54</v>
      </c>
      <c r="D97" s="13" t="s">
        <v>49</v>
      </c>
      <c r="E97" s="13">
        <v>721</v>
      </c>
      <c r="F97" s="13" t="s">
        <v>50</v>
      </c>
      <c r="G97" s="13" t="str">
        <f t="shared" si="12"/>
        <v>TS</v>
      </c>
      <c r="H97" s="14">
        <v>163611</v>
      </c>
      <c r="I97" s="25">
        <v>43555</v>
      </c>
      <c r="J97" s="25" t="s">
        <v>51</v>
      </c>
      <c r="K97" s="25" t="s">
        <v>51</v>
      </c>
      <c r="L97" s="26" t="s">
        <v>55</v>
      </c>
      <c r="M97" s="27" t="s">
        <v>53</v>
      </c>
      <c r="N97" s="25" t="s">
        <v>51</v>
      </c>
      <c r="O97" s="25">
        <v>0</v>
      </c>
      <c r="P97" s="25" t="s">
        <v>51</v>
      </c>
      <c r="Q97" s="31">
        <v>21.51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21.51</v>
      </c>
      <c r="X97" s="31">
        <v>0</v>
      </c>
      <c r="Y97" s="31">
        <v>0</v>
      </c>
      <c r="Z97" s="31">
        <v>21.51</v>
      </c>
      <c r="AA97" s="31">
        <v>3.585</v>
      </c>
      <c r="AB97" s="31">
        <v>17.925000000000001</v>
      </c>
      <c r="AC97" s="31">
        <v>3.585</v>
      </c>
      <c r="AD97" s="31">
        <v>0</v>
      </c>
      <c r="AE97" s="30"/>
      <c r="AF97" s="30"/>
      <c r="AG97" s="44">
        <v>21.51</v>
      </c>
      <c r="AH97" s="45">
        <f t="shared" si="11"/>
        <v>43556</v>
      </c>
      <c r="AI97" s="45">
        <f t="shared" si="13"/>
        <v>45383</v>
      </c>
      <c r="AJ97" s="46">
        <f t="shared" si="14"/>
        <v>60</v>
      </c>
      <c r="AK97" s="46">
        <f t="shared" si="15"/>
        <v>0.35850000000000004</v>
      </c>
      <c r="AL97" s="46">
        <f t="shared" si="16"/>
        <v>51</v>
      </c>
      <c r="AM97" s="46">
        <f t="shared" si="17"/>
        <v>9</v>
      </c>
      <c r="AN97" s="46" t="b">
        <f t="shared" si="18"/>
        <v>0</v>
      </c>
      <c r="AO97" s="46">
        <f t="shared" si="19"/>
        <v>3.2265000000000006</v>
      </c>
      <c r="AP97" s="46">
        <f t="shared" si="20"/>
        <v>-0.35849999999999937</v>
      </c>
    </row>
    <row r="98" spans="2:42">
      <c r="B98" s="12">
        <v>88</v>
      </c>
      <c r="C98" s="13" t="s">
        <v>56</v>
      </c>
      <c r="D98" s="13" t="s">
        <v>49</v>
      </c>
      <c r="E98" s="13">
        <v>721</v>
      </c>
      <c r="F98" s="13" t="s">
        <v>50</v>
      </c>
      <c r="G98" s="13" t="str">
        <f t="shared" si="12"/>
        <v>TS</v>
      </c>
      <c r="H98" s="14">
        <v>163610</v>
      </c>
      <c r="I98" s="25">
        <v>43555</v>
      </c>
      <c r="J98" s="25" t="s">
        <v>51</v>
      </c>
      <c r="K98" s="25" t="s">
        <v>51</v>
      </c>
      <c r="L98" s="26" t="s">
        <v>55</v>
      </c>
      <c r="M98" s="27" t="s">
        <v>53</v>
      </c>
      <c r="N98" s="25" t="s">
        <v>51</v>
      </c>
      <c r="O98" s="25">
        <v>0</v>
      </c>
      <c r="P98" s="25" t="s">
        <v>51</v>
      </c>
      <c r="Q98" s="31">
        <v>86.04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86.04</v>
      </c>
      <c r="X98" s="31">
        <v>0</v>
      </c>
      <c r="Y98" s="31">
        <v>0</v>
      </c>
      <c r="Z98" s="31">
        <v>86.04</v>
      </c>
      <c r="AA98" s="31">
        <v>14.34</v>
      </c>
      <c r="AB98" s="31">
        <v>71.7</v>
      </c>
      <c r="AC98" s="31">
        <v>14.34</v>
      </c>
      <c r="AD98" s="31">
        <v>0</v>
      </c>
      <c r="AE98" s="30"/>
      <c r="AF98" s="30"/>
      <c r="AG98" s="44">
        <v>86.04</v>
      </c>
      <c r="AH98" s="45">
        <f t="shared" si="11"/>
        <v>43556</v>
      </c>
      <c r="AI98" s="45">
        <f t="shared" si="13"/>
        <v>45383</v>
      </c>
      <c r="AJ98" s="46">
        <f t="shared" si="14"/>
        <v>60</v>
      </c>
      <c r="AK98" s="46">
        <f t="shared" si="15"/>
        <v>1.4340000000000002</v>
      </c>
      <c r="AL98" s="46">
        <f t="shared" si="16"/>
        <v>51</v>
      </c>
      <c r="AM98" s="46">
        <f t="shared" si="17"/>
        <v>9</v>
      </c>
      <c r="AN98" s="46" t="b">
        <f t="shared" si="18"/>
        <v>0</v>
      </c>
      <c r="AO98" s="46">
        <f t="shared" si="19"/>
        <v>12.906000000000002</v>
      </c>
      <c r="AP98" s="46">
        <f t="shared" si="20"/>
        <v>-1.4339999999999975</v>
      </c>
    </row>
    <row r="99" spans="2:42">
      <c r="B99" s="12">
        <v>89</v>
      </c>
      <c r="C99" s="13" t="s">
        <v>143</v>
      </c>
      <c r="D99" s="13" t="s">
        <v>63</v>
      </c>
      <c r="E99" s="13">
        <v>721</v>
      </c>
      <c r="F99" s="13" t="s">
        <v>50</v>
      </c>
      <c r="G99" s="13" t="str">
        <f t="shared" si="12"/>
        <v>TS</v>
      </c>
      <c r="H99" s="14" t="s">
        <v>144</v>
      </c>
      <c r="I99" s="25">
        <v>41787</v>
      </c>
      <c r="J99" s="25" t="s">
        <v>51</v>
      </c>
      <c r="K99" s="25" t="s">
        <v>51</v>
      </c>
      <c r="L99" s="26">
        <v>10</v>
      </c>
      <c r="M99" s="27">
        <v>10</v>
      </c>
      <c r="N99" s="25" t="s">
        <v>51</v>
      </c>
      <c r="O99" s="25">
        <v>0</v>
      </c>
      <c r="P99" s="25" t="s">
        <v>51</v>
      </c>
      <c r="Q99" s="31">
        <v>311.45999999999998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311.45999999999998</v>
      </c>
      <c r="X99" s="31">
        <v>0</v>
      </c>
      <c r="Y99" s="31">
        <v>0</v>
      </c>
      <c r="Z99" s="31">
        <v>311.45999999999998</v>
      </c>
      <c r="AA99" s="31">
        <v>311.22437500000001</v>
      </c>
      <c r="AB99" s="31">
        <v>0.23562500000001699</v>
      </c>
      <c r="AC99" s="31">
        <v>5.4375000000003802E-2</v>
      </c>
      <c r="AD99" s="31">
        <v>0</v>
      </c>
      <c r="AE99" s="30"/>
      <c r="AF99" s="30"/>
      <c r="AG99" s="44">
        <v>0.29000000000002002</v>
      </c>
      <c r="AH99" s="45">
        <f t="shared" si="11"/>
        <v>41791</v>
      </c>
      <c r="AI99" s="45">
        <f t="shared" si="13"/>
        <v>45444</v>
      </c>
      <c r="AJ99" s="46">
        <f t="shared" si="14"/>
        <v>65</v>
      </c>
      <c r="AK99" s="46">
        <f t="shared" si="15"/>
        <v>4.4615384615387691E-3</v>
      </c>
      <c r="AL99" s="46">
        <f t="shared" si="16"/>
        <v>53</v>
      </c>
      <c r="AM99" s="46">
        <f t="shared" si="17"/>
        <v>12</v>
      </c>
      <c r="AN99" s="46" t="b">
        <f t="shared" si="18"/>
        <v>0</v>
      </c>
      <c r="AO99" s="46">
        <f t="shared" si="19"/>
        <v>5.3538461538465226E-2</v>
      </c>
      <c r="AP99" s="46">
        <f t="shared" si="20"/>
        <v>-8.3653846153857597E-4</v>
      </c>
    </row>
    <row r="100" spans="2:42">
      <c r="B100" s="12">
        <v>90</v>
      </c>
      <c r="C100" s="13" t="s">
        <v>145</v>
      </c>
      <c r="D100" s="13" t="s">
        <v>63</v>
      </c>
      <c r="E100" s="13">
        <v>721</v>
      </c>
      <c r="F100" s="13" t="s">
        <v>64</v>
      </c>
      <c r="G100" s="13" t="str">
        <f t="shared" si="12"/>
        <v>BS</v>
      </c>
      <c r="H100" s="14" t="s">
        <v>146</v>
      </c>
      <c r="I100" s="25">
        <v>41152</v>
      </c>
      <c r="J100" s="25" t="s">
        <v>51</v>
      </c>
      <c r="K100" s="25" t="s">
        <v>51</v>
      </c>
      <c r="L100" s="26">
        <v>10</v>
      </c>
      <c r="M100" s="27">
        <v>10</v>
      </c>
      <c r="N100" s="25" t="s">
        <v>66</v>
      </c>
      <c r="O100" s="25">
        <v>0</v>
      </c>
      <c r="P100" s="25" t="s">
        <v>51</v>
      </c>
      <c r="Q100" s="31">
        <v>303.23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303.23</v>
      </c>
      <c r="X100" s="31">
        <v>0</v>
      </c>
      <c r="Y100" s="31">
        <v>0</v>
      </c>
      <c r="Z100" s="31">
        <v>303.23</v>
      </c>
      <c r="AA100" s="31">
        <v>303.02093023255799</v>
      </c>
      <c r="AB100" s="31">
        <v>0.209069767441875</v>
      </c>
      <c r="AC100" s="31">
        <v>8.0930232558145201E-2</v>
      </c>
      <c r="AD100" s="31">
        <v>0</v>
      </c>
      <c r="AE100" s="30"/>
      <c r="AF100" s="30"/>
      <c r="AG100" s="44">
        <v>0.29000000000002002</v>
      </c>
      <c r="AH100" s="45">
        <f t="shared" si="11"/>
        <v>41153</v>
      </c>
      <c r="AI100" s="45">
        <f t="shared" si="13"/>
        <v>44805</v>
      </c>
      <c r="AJ100" s="46">
        <f t="shared" si="14"/>
        <v>44</v>
      </c>
      <c r="AK100" s="46">
        <f t="shared" si="15"/>
        <v>6.5909090909095462E-3</v>
      </c>
      <c r="AL100" s="46">
        <f t="shared" si="16"/>
        <v>32</v>
      </c>
      <c r="AM100" s="46">
        <f t="shared" si="17"/>
        <v>12</v>
      </c>
      <c r="AN100" s="46" t="b">
        <f t="shared" si="18"/>
        <v>0</v>
      </c>
      <c r="AO100" s="46">
        <f t="shared" si="19"/>
        <v>7.9090909090914555E-2</v>
      </c>
      <c r="AP100" s="46">
        <f t="shared" si="20"/>
        <v>-1.8393234672306469E-3</v>
      </c>
    </row>
    <row r="101" spans="2:42">
      <c r="B101" s="12">
        <v>91</v>
      </c>
      <c r="C101" s="13" t="s">
        <v>147</v>
      </c>
      <c r="D101" s="13" t="s">
        <v>63</v>
      </c>
      <c r="E101" s="13">
        <v>721</v>
      </c>
      <c r="F101" s="13" t="s">
        <v>64</v>
      </c>
      <c r="G101" s="13" t="str">
        <f t="shared" si="12"/>
        <v>BS</v>
      </c>
      <c r="H101" s="14" t="s">
        <v>148</v>
      </c>
      <c r="I101" s="25">
        <v>41152</v>
      </c>
      <c r="J101" s="25" t="s">
        <v>51</v>
      </c>
      <c r="K101" s="25" t="s">
        <v>51</v>
      </c>
      <c r="L101" s="26">
        <v>10</v>
      </c>
      <c r="M101" s="27">
        <v>10</v>
      </c>
      <c r="N101" s="25" t="s">
        <v>66</v>
      </c>
      <c r="O101" s="25">
        <v>0</v>
      </c>
      <c r="P101" s="25" t="s">
        <v>51</v>
      </c>
      <c r="Q101" s="31">
        <v>263.55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263.55</v>
      </c>
      <c r="X101" s="31">
        <v>0</v>
      </c>
      <c r="Y101" s="31">
        <v>0</v>
      </c>
      <c r="Z101" s="31">
        <v>263.55</v>
      </c>
      <c r="AA101" s="31">
        <v>153.77155038759699</v>
      </c>
      <c r="AB101" s="31">
        <v>109.77844961240299</v>
      </c>
      <c r="AC101" s="31">
        <v>42.494883720930197</v>
      </c>
      <c r="AD101" s="31">
        <v>0</v>
      </c>
      <c r="AE101" s="30"/>
      <c r="AF101" s="30"/>
      <c r="AG101" s="44">
        <v>152.273333333333</v>
      </c>
      <c r="AH101" s="45">
        <f t="shared" si="11"/>
        <v>41153</v>
      </c>
      <c r="AI101" s="45">
        <f t="shared" si="13"/>
        <v>44805</v>
      </c>
      <c r="AJ101" s="46">
        <f t="shared" si="14"/>
        <v>44</v>
      </c>
      <c r="AK101" s="46">
        <f t="shared" si="15"/>
        <v>3.4607575757575684</v>
      </c>
      <c r="AL101" s="46">
        <f t="shared" si="16"/>
        <v>32</v>
      </c>
      <c r="AM101" s="46">
        <f t="shared" si="17"/>
        <v>12</v>
      </c>
      <c r="AN101" s="46" t="b">
        <f t="shared" si="18"/>
        <v>0</v>
      </c>
      <c r="AO101" s="46">
        <f t="shared" si="19"/>
        <v>41.529090909090819</v>
      </c>
      <c r="AP101" s="46">
        <f t="shared" si="20"/>
        <v>-0.96579281183937837</v>
      </c>
    </row>
    <row r="102" spans="2:42">
      <c r="B102" s="12">
        <v>92</v>
      </c>
      <c r="C102" s="13" t="s">
        <v>149</v>
      </c>
      <c r="D102" s="13" t="s">
        <v>63</v>
      </c>
      <c r="E102" s="13">
        <v>721</v>
      </c>
      <c r="F102" s="13" t="s">
        <v>64</v>
      </c>
      <c r="G102" s="13" t="str">
        <f t="shared" si="12"/>
        <v>BS</v>
      </c>
      <c r="H102" s="14" t="s">
        <v>150</v>
      </c>
      <c r="I102" s="25">
        <v>41152</v>
      </c>
      <c r="J102" s="25" t="s">
        <v>51</v>
      </c>
      <c r="K102" s="25" t="s">
        <v>51</v>
      </c>
      <c r="L102" s="26">
        <v>10</v>
      </c>
      <c r="M102" s="27">
        <v>10</v>
      </c>
      <c r="N102" s="25" t="s">
        <v>66</v>
      </c>
      <c r="O102" s="25">
        <v>0</v>
      </c>
      <c r="P102" s="25" t="s">
        <v>51</v>
      </c>
      <c r="Q102" s="31">
        <v>203.47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203.47</v>
      </c>
      <c r="X102" s="31">
        <v>0</v>
      </c>
      <c r="Y102" s="31">
        <v>0</v>
      </c>
      <c r="Z102" s="31">
        <v>203.47</v>
      </c>
      <c r="AA102" s="31">
        <v>203.260930232558</v>
      </c>
      <c r="AB102" s="31">
        <v>0.20906976744185499</v>
      </c>
      <c r="AC102" s="31">
        <v>8.0930232558137305E-2</v>
      </c>
      <c r="AD102" s="31">
        <v>0</v>
      </c>
      <c r="AE102" s="30"/>
      <c r="AF102" s="30"/>
      <c r="AG102" s="44">
        <v>0.28999999999999199</v>
      </c>
      <c r="AH102" s="45">
        <f t="shared" si="11"/>
        <v>41153</v>
      </c>
      <c r="AI102" s="45">
        <f t="shared" si="13"/>
        <v>44805</v>
      </c>
      <c r="AJ102" s="46">
        <f t="shared" si="14"/>
        <v>44</v>
      </c>
      <c r="AK102" s="46">
        <f t="shared" si="15"/>
        <v>6.5909090909089087E-3</v>
      </c>
      <c r="AL102" s="46">
        <f t="shared" si="16"/>
        <v>32</v>
      </c>
      <c r="AM102" s="46">
        <f t="shared" si="17"/>
        <v>12</v>
      </c>
      <c r="AN102" s="46" t="b">
        <f t="shared" si="18"/>
        <v>0</v>
      </c>
      <c r="AO102" s="46">
        <f t="shared" si="19"/>
        <v>7.9090909090906908E-2</v>
      </c>
      <c r="AP102" s="46">
        <f t="shared" si="20"/>
        <v>-1.8393234672303971E-3</v>
      </c>
    </row>
    <row r="103" spans="2:42">
      <c r="B103" s="12">
        <v>93</v>
      </c>
      <c r="C103" s="13" t="s">
        <v>151</v>
      </c>
      <c r="D103" s="13" t="s">
        <v>63</v>
      </c>
      <c r="E103" s="13">
        <v>721</v>
      </c>
      <c r="F103" s="13" t="s">
        <v>64</v>
      </c>
      <c r="G103" s="13" t="str">
        <f t="shared" si="12"/>
        <v>BS</v>
      </c>
      <c r="H103" s="14" t="s">
        <v>152</v>
      </c>
      <c r="I103" s="25">
        <v>41152</v>
      </c>
      <c r="J103" s="25" t="s">
        <v>51</v>
      </c>
      <c r="K103" s="25" t="s">
        <v>51</v>
      </c>
      <c r="L103" s="26">
        <v>10</v>
      </c>
      <c r="M103" s="27">
        <v>10</v>
      </c>
      <c r="N103" s="25" t="s">
        <v>66</v>
      </c>
      <c r="O103" s="25">
        <v>0</v>
      </c>
      <c r="P103" s="25" t="s">
        <v>51</v>
      </c>
      <c r="Q103" s="31">
        <v>1320.47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1320.47</v>
      </c>
      <c r="X103" s="31">
        <v>0</v>
      </c>
      <c r="Y103" s="31">
        <v>0</v>
      </c>
      <c r="Z103" s="31">
        <v>1320.47</v>
      </c>
      <c r="AA103" s="31">
        <v>1320.26093023256</v>
      </c>
      <c r="AB103" s="31">
        <v>0.209069767441834</v>
      </c>
      <c r="AC103" s="31">
        <v>8.0930232558129395E-2</v>
      </c>
      <c r="AD103" s="31">
        <v>0</v>
      </c>
      <c r="AE103" s="30"/>
      <c r="AF103" s="30"/>
      <c r="AG103" s="44">
        <v>0.28999999999996401</v>
      </c>
      <c r="AH103" s="45">
        <f t="shared" si="11"/>
        <v>41153</v>
      </c>
      <c r="AI103" s="45">
        <f t="shared" si="13"/>
        <v>44805</v>
      </c>
      <c r="AJ103" s="46">
        <f t="shared" si="14"/>
        <v>44</v>
      </c>
      <c r="AK103" s="46">
        <f t="shared" si="15"/>
        <v>6.5909090909082729E-3</v>
      </c>
      <c r="AL103" s="46">
        <f t="shared" si="16"/>
        <v>32</v>
      </c>
      <c r="AM103" s="46">
        <f t="shared" si="17"/>
        <v>12</v>
      </c>
      <c r="AN103" s="46" t="b">
        <f t="shared" si="18"/>
        <v>0</v>
      </c>
      <c r="AO103" s="46">
        <f t="shared" si="19"/>
        <v>7.9090909090899275E-2</v>
      </c>
      <c r="AP103" s="46">
        <f t="shared" si="20"/>
        <v>-1.8393234672301195E-3</v>
      </c>
    </row>
    <row r="104" spans="2:42">
      <c r="B104" s="12">
        <v>94</v>
      </c>
      <c r="C104" s="13" t="s">
        <v>153</v>
      </c>
      <c r="D104" s="13" t="s">
        <v>63</v>
      </c>
      <c r="E104" s="13">
        <v>721</v>
      </c>
      <c r="F104" s="13" t="s">
        <v>64</v>
      </c>
      <c r="G104" s="13" t="str">
        <f t="shared" si="12"/>
        <v>BS</v>
      </c>
      <c r="H104" s="14" t="s">
        <v>154</v>
      </c>
      <c r="I104" s="25">
        <v>41152</v>
      </c>
      <c r="J104" s="25" t="s">
        <v>51</v>
      </c>
      <c r="K104" s="25" t="s">
        <v>51</v>
      </c>
      <c r="L104" s="26">
        <v>10</v>
      </c>
      <c r="M104" s="27">
        <v>10</v>
      </c>
      <c r="N104" s="25" t="s">
        <v>66</v>
      </c>
      <c r="O104" s="25">
        <v>0</v>
      </c>
      <c r="P104" s="25" t="s">
        <v>51</v>
      </c>
      <c r="Q104" s="31">
        <v>885.95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885.95</v>
      </c>
      <c r="X104" s="31">
        <v>0</v>
      </c>
      <c r="Y104" s="31">
        <v>0</v>
      </c>
      <c r="Z104" s="31">
        <v>885.95</v>
      </c>
      <c r="AA104" s="31">
        <v>885.74093023255796</v>
      </c>
      <c r="AB104" s="31">
        <v>0.209069767441834</v>
      </c>
      <c r="AC104" s="31">
        <v>8.0930232558129395E-2</v>
      </c>
      <c r="AD104" s="31">
        <v>0</v>
      </c>
      <c r="AE104" s="30"/>
      <c r="AF104" s="30"/>
      <c r="AG104" s="44">
        <v>0.28999999999996401</v>
      </c>
      <c r="AH104" s="45">
        <f t="shared" si="11"/>
        <v>41153</v>
      </c>
      <c r="AI104" s="45">
        <f t="shared" si="13"/>
        <v>44805</v>
      </c>
      <c r="AJ104" s="46">
        <f t="shared" si="14"/>
        <v>44</v>
      </c>
      <c r="AK104" s="46">
        <f t="shared" si="15"/>
        <v>6.5909090909082729E-3</v>
      </c>
      <c r="AL104" s="46">
        <f t="shared" si="16"/>
        <v>32</v>
      </c>
      <c r="AM104" s="46">
        <f t="shared" si="17"/>
        <v>12</v>
      </c>
      <c r="AN104" s="46" t="b">
        <f t="shared" si="18"/>
        <v>0</v>
      </c>
      <c r="AO104" s="46">
        <f t="shared" si="19"/>
        <v>7.9090909090899275E-2</v>
      </c>
      <c r="AP104" s="46">
        <f t="shared" si="20"/>
        <v>-1.8393234672301195E-3</v>
      </c>
    </row>
    <row r="105" spans="2:42">
      <c r="B105" s="12">
        <v>95</v>
      </c>
      <c r="C105" s="13" t="s">
        <v>155</v>
      </c>
      <c r="D105" s="13" t="s">
        <v>63</v>
      </c>
      <c r="E105" s="13">
        <v>721</v>
      </c>
      <c r="F105" s="13" t="s">
        <v>64</v>
      </c>
      <c r="G105" s="13" t="str">
        <f t="shared" si="12"/>
        <v>BS</v>
      </c>
      <c r="H105" s="14" t="s">
        <v>156</v>
      </c>
      <c r="I105" s="25">
        <v>41152</v>
      </c>
      <c r="J105" s="25" t="s">
        <v>51</v>
      </c>
      <c r="K105" s="25" t="s">
        <v>51</v>
      </c>
      <c r="L105" s="26">
        <v>10</v>
      </c>
      <c r="M105" s="27">
        <v>10</v>
      </c>
      <c r="N105" s="25" t="s">
        <v>66</v>
      </c>
      <c r="O105" s="25">
        <v>0</v>
      </c>
      <c r="P105" s="25" t="s">
        <v>51</v>
      </c>
      <c r="Q105" s="31">
        <v>255.26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255.26</v>
      </c>
      <c r="X105" s="31">
        <v>0</v>
      </c>
      <c r="Y105" s="31">
        <v>0</v>
      </c>
      <c r="Z105" s="31">
        <v>255.26</v>
      </c>
      <c r="AA105" s="31">
        <v>255.05093023255799</v>
      </c>
      <c r="AB105" s="31">
        <v>0.20906976744185499</v>
      </c>
      <c r="AC105" s="31">
        <v>8.0930232558137305E-2</v>
      </c>
      <c r="AD105" s="31">
        <v>0</v>
      </c>
      <c r="AE105" s="30"/>
      <c r="AF105" s="30"/>
      <c r="AG105" s="44">
        <v>0.28999999999999199</v>
      </c>
      <c r="AH105" s="45">
        <f t="shared" si="11"/>
        <v>41153</v>
      </c>
      <c r="AI105" s="45">
        <f t="shared" si="13"/>
        <v>44805</v>
      </c>
      <c r="AJ105" s="46">
        <f t="shared" si="14"/>
        <v>44</v>
      </c>
      <c r="AK105" s="46">
        <f t="shared" si="15"/>
        <v>6.5909090909089087E-3</v>
      </c>
      <c r="AL105" s="46">
        <f t="shared" si="16"/>
        <v>32</v>
      </c>
      <c r="AM105" s="46">
        <f t="shared" si="17"/>
        <v>12</v>
      </c>
      <c r="AN105" s="46" t="b">
        <f t="shared" si="18"/>
        <v>0</v>
      </c>
      <c r="AO105" s="46">
        <f t="shared" si="19"/>
        <v>7.9090909090906908E-2</v>
      </c>
      <c r="AP105" s="46">
        <f t="shared" si="20"/>
        <v>-1.8393234672303971E-3</v>
      </c>
    </row>
    <row r="106" spans="2:42">
      <c r="B106" s="12">
        <v>96</v>
      </c>
      <c r="C106" s="13" t="s">
        <v>157</v>
      </c>
      <c r="D106" s="13" t="s">
        <v>63</v>
      </c>
      <c r="E106" s="13">
        <v>721</v>
      </c>
      <c r="F106" s="13" t="s">
        <v>64</v>
      </c>
      <c r="G106" s="13" t="str">
        <f t="shared" si="12"/>
        <v>BS</v>
      </c>
      <c r="H106" s="14" t="s">
        <v>158</v>
      </c>
      <c r="I106" s="25">
        <v>41152</v>
      </c>
      <c r="J106" s="25" t="s">
        <v>51</v>
      </c>
      <c r="K106" s="25" t="s">
        <v>51</v>
      </c>
      <c r="L106" s="26">
        <v>10</v>
      </c>
      <c r="M106" s="27">
        <v>10</v>
      </c>
      <c r="N106" s="25" t="s">
        <v>66</v>
      </c>
      <c r="O106" s="25">
        <v>0</v>
      </c>
      <c r="P106" s="25" t="s">
        <v>51</v>
      </c>
      <c r="Q106" s="31">
        <v>394.17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394.17</v>
      </c>
      <c r="X106" s="31">
        <v>0</v>
      </c>
      <c r="Y106" s="31">
        <v>0</v>
      </c>
      <c r="Z106" s="31">
        <v>394.17</v>
      </c>
      <c r="AA106" s="31">
        <v>393.96093023255798</v>
      </c>
      <c r="AB106" s="31">
        <v>0.209069767441875</v>
      </c>
      <c r="AC106" s="31">
        <v>8.0930232558145201E-2</v>
      </c>
      <c r="AD106" s="31">
        <v>0</v>
      </c>
      <c r="AE106" s="30"/>
      <c r="AF106" s="30"/>
      <c r="AG106" s="44">
        <v>0.29000000000002002</v>
      </c>
      <c r="AH106" s="45">
        <f t="shared" si="11"/>
        <v>41153</v>
      </c>
      <c r="AI106" s="45">
        <f t="shared" si="13"/>
        <v>44805</v>
      </c>
      <c r="AJ106" s="46">
        <f t="shared" si="14"/>
        <v>44</v>
      </c>
      <c r="AK106" s="46">
        <f t="shared" si="15"/>
        <v>6.5909090909095462E-3</v>
      </c>
      <c r="AL106" s="46">
        <f t="shared" si="16"/>
        <v>32</v>
      </c>
      <c r="AM106" s="46">
        <f t="shared" si="17"/>
        <v>12</v>
      </c>
      <c r="AN106" s="46" t="b">
        <f t="shared" si="18"/>
        <v>0</v>
      </c>
      <c r="AO106" s="46">
        <f t="shared" si="19"/>
        <v>7.9090909090914555E-2</v>
      </c>
      <c r="AP106" s="46">
        <f t="shared" si="20"/>
        <v>-1.8393234672306469E-3</v>
      </c>
    </row>
    <row r="107" spans="2:42">
      <c r="B107" s="12">
        <v>97</v>
      </c>
      <c r="C107" s="13" t="s">
        <v>159</v>
      </c>
      <c r="D107" s="13" t="s">
        <v>63</v>
      </c>
      <c r="E107" s="13">
        <v>721</v>
      </c>
      <c r="F107" s="13" t="s">
        <v>64</v>
      </c>
      <c r="G107" s="13" t="str">
        <f t="shared" si="12"/>
        <v>BS</v>
      </c>
      <c r="H107" s="14" t="s">
        <v>160</v>
      </c>
      <c r="I107" s="25">
        <v>41152</v>
      </c>
      <c r="J107" s="25" t="s">
        <v>51</v>
      </c>
      <c r="K107" s="25" t="s">
        <v>51</v>
      </c>
      <c r="L107" s="26">
        <v>10</v>
      </c>
      <c r="M107" s="27">
        <v>10</v>
      </c>
      <c r="N107" s="25" t="s">
        <v>66</v>
      </c>
      <c r="O107" s="25">
        <v>0</v>
      </c>
      <c r="P107" s="25" t="s">
        <v>51</v>
      </c>
      <c r="Q107" s="31">
        <v>947.94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947.94</v>
      </c>
      <c r="X107" s="31">
        <v>0</v>
      </c>
      <c r="Y107" s="31">
        <v>0</v>
      </c>
      <c r="Z107" s="31">
        <v>947.94</v>
      </c>
      <c r="AA107" s="31">
        <v>947.73093023255797</v>
      </c>
      <c r="AB107" s="31">
        <v>0.209069767441834</v>
      </c>
      <c r="AC107" s="31">
        <v>8.0930232558129395E-2</v>
      </c>
      <c r="AD107" s="31">
        <v>0</v>
      </c>
      <c r="AE107" s="30"/>
      <c r="AF107" s="30"/>
      <c r="AG107" s="44">
        <v>0.28999999999996401</v>
      </c>
      <c r="AH107" s="45">
        <f t="shared" si="11"/>
        <v>41153</v>
      </c>
      <c r="AI107" s="45">
        <f t="shared" si="13"/>
        <v>44805</v>
      </c>
      <c r="AJ107" s="46">
        <f t="shared" si="14"/>
        <v>44</v>
      </c>
      <c r="AK107" s="46">
        <f t="shared" si="15"/>
        <v>6.5909090909082729E-3</v>
      </c>
      <c r="AL107" s="46">
        <f t="shared" si="16"/>
        <v>32</v>
      </c>
      <c r="AM107" s="46">
        <f t="shared" si="17"/>
        <v>12</v>
      </c>
      <c r="AN107" s="46" t="b">
        <f t="shared" si="18"/>
        <v>0</v>
      </c>
      <c r="AO107" s="46">
        <f t="shared" si="19"/>
        <v>7.9090909090899275E-2</v>
      </c>
      <c r="AP107" s="46">
        <f t="shared" si="20"/>
        <v>-1.8393234672301195E-3</v>
      </c>
    </row>
    <row r="108" spans="2:42">
      <c r="B108" s="12">
        <v>98</v>
      </c>
      <c r="C108" s="13" t="s">
        <v>161</v>
      </c>
      <c r="D108" s="13" t="s">
        <v>162</v>
      </c>
      <c r="E108" s="13">
        <v>719</v>
      </c>
      <c r="F108" s="13" t="s">
        <v>163</v>
      </c>
      <c r="G108" s="13" t="str">
        <f t="shared" si="12"/>
        <v>TS</v>
      </c>
      <c r="H108" s="14">
        <v>12400089</v>
      </c>
      <c r="I108" s="25">
        <v>41152</v>
      </c>
      <c r="J108" s="25" t="s">
        <v>51</v>
      </c>
      <c r="K108" s="25" t="s">
        <v>51</v>
      </c>
      <c r="L108" s="26">
        <v>15</v>
      </c>
      <c r="M108" s="27">
        <v>15</v>
      </c>
      <c r="N108" s="25" t="s">
        <v>51</v>
      </c>
      <c r="O108" s="25">
        <v>0</v>
      </c>
      <c r="P108" s="25" t="s">
        <v>51</v>
      </c>
      <c r="Q108" s="31">
        <v>621.29999999999995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621.29999999999995</v>
      </c>
      <c r="X108" s="31">
        <v>0</v>
      </c>
      <c r="Y108" s="31">
        <v>0</v>
      </c>
      <c r="Z108" s="31">
        <v>621.29999999999995</v>
      </c>
      <c r="AA108" s="31">
        <v>304.148802588997</v>
      </c>
      <c r="AB108" s="31">
        <v>317.15119741100301</v>
      </c>
      <c r="AC108" s="31">
        <v>41.822135922330098</v>
      </c>
      <c r="AD108" s="31">
        <v>0</v>
      </c>
      <c r="AE108" s="30"/>
      <c r="AF108" s="30"/>
      <c r="AG108" s="44">
        <v>358.97333333333302</v>
      </c>
      <c r="AH108" s="45">
        <f t="shared" si="11"/>
        <v>41153</v>
      </c>
      <c r="AI108" s="45">
        <f t="shared" si="13"/>
        <v>46631</v>
      </c>
      <c r="AJ108" s="46">
        <f t="shared" si="14"/>
        <v>104</v>
      </c>
      <c r="AK108" s="46">
        <f t="shared" si="15"/>
        <v>3.4516666666666636</v>
      </c>
      <c r="AL108" s="46">
        <f t="shared" si="16"/>
        <v>92</v>
      </c>
      <c r="AM108" s="46">
        <f t="shared" si="17"/>
        <v>12</v>
      </c>
      <c r="AN108" s="46" t="b">
        <f t="shared" si="18"/>
        <v>0</v>
      </c>
      <c r="AO108" s="46">
        <f t="shared" si="19"/>
        <v>41.419999999999959</v>
      </c>
      <c r="AP108" s="46">
        <f t="shared" si="20"/>
        <v>-0.40213592233013884</v>
      </c>
    </row>
    <row r="109" spans="2:42">
      <c r="B109" s="12">
        <v>99</v>
      </c>
      <c r="C109" s="13" t="s">
        <v>164</v>
      </c>
      <c r="D109" s="13" t="s">
        <v>162</v>
      </c>
      <c r="E109" s="13">
        <v>719</v>
      </c>
      <c r="F109" s="13" t="s">
        <v>163</v>
      </c>
      <c r="G109" s="13" t="str">
        <f t="shared" si="12"/>
        <v>TS</v>
      </c>
      <c r="H109" s="14">
        <v>12400088</v>
      </c>
      <c r="I109" s="25">
        <v>41152</v>
      </c>
      <c r="J109" s="25" t="s">
        <v>51</v>
      </c>
      <c r="K109" s="25" t="s">
        <v>51</v>
      </c>
      <c r="L109" s="26">
        <v>15</v>
      </c>
      <c r="M109" s="27">
        <v>15</v>
      </c>
      <c r="N109" s="25" t="s">
        <v>51</v>
      </c>
      <c r="O109" s="25">
        <v>0</v>
      </c>
      <c r="P109" s="25" t="s">
        <v>51</v>
      </c>
      <c r="Q109" s="31">
        <v>5136.1000000000004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5136.1000000000004</v>
      </c>
      <c r="X109" s="31">
        <v>0</v>
      </c>
      <c r="Y109" s="31">
        <v>0</v>
      </c>
      <c r="Z109" s="31">
        <v>5136.1000000000004</v>
      </c>
      <c r="AA109" s="31">
        <v>2514.3065587917999</v>
      </c>
      <c r="AB109" s="31">
        <v>2621.7934412082</v>
      </c>
      <c r="AC109" s="31">
        <v>345.73100323624601</v>
      </c>
      <c r="AD109" s="31">
        <v>0</v>
      </c>
      <c r="AE109" s="30"/>
      <c r="AF109" s="30"/>
      <c r="AG109" s="44">
        <v>2967.5244444444402</v>
      </c>
      <c r="AH109" s="45">
        <f t="shared" si="11"/>
        <v>41153</v>
      </c>
      <c r="AI109" s="45">
        <f t="shared" si="13"/>
        <v>46631</v>
      </c>
      <c r="AJ109" s="46">
        <f t="shared" si="14"/>
        <v>104</v>
      </c>
      <c r="AK109" s="46">
        <f t="shared" si="15"/>
        <v>28.533888888888846</v>
      </c>
      <c r="AL109" s="46">
        <f t="shared" si="16"/>
        <v>92</v>
      </c>
      <c r="AM109" s="46">
        <f t="shared" si="17"/>
        <v>12</v>
      </c>
      <c r="AN109" s="46" t="b">
        <f t="shared" si="18"/>
        <v>0</v>
      </c>
      <c r="AO109" s="46">
        <f t="shared" si="19"/>
        <v>342.40666666666618</v>
      </c>
      <c r="AP109" s="46">
        <f t="shared" si="20"/>
        <v>-3.3243365695798275</v>
      </c>
    </row>
    <row r="110" spans="2:42">
      <c r="B110" s="12">
        <v>100</v>
      </c>
      <c r="C110" s="13" t="s">
        <v>165</v>
      </c>
      <c r="D110" s="13" t="s">
        <v>162</v>
      </c>
      <c r="E110" s="13">
        <v>719</v>
      </c>
      <c r="F110" s="13" t="s">
        <v>163</v>
      </c>
      <c r="G110" s="13" t="str">
        <f t="shared" si="12"/>
        <v>TS</v>
      </c>
      <c r="H110" s="14">
        <v>12400091</v>
      </c>
      <c r="I110" s="25">
        <v>41152</v>
      </c>
      <c r="J110" s="25" t="s">
        <v>51</v>
      </c>
      <c r="K110" s="25" t="s">
        <v>51</v>
      </c>
      <c r="L110" s="26">
        <v>15</v>
      </c>
      <c r="M110" s="27">
        <v>15</v>
      </c>
      <c r="N110" s="25" t="s">
        <v>51</v>
      </c>
      <c r="O110" s="25">
        <v>0</v>
      </c>
      <c r="P110" s="25" t="s">
        <v>51</v>
      </c>
      <c r="Q110" s="31">
        <v>360.36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360.36</v>
      </c>
      <c r="X110" s="31">
        <v>0</v>
      </c>
      <c r="Y110" s="31">
        <v>0</v>
      </c>
      <c r="Z110" s="31">
        <v>360.36</v>
      </c>
      <c r="AA110" s="31">
        <v>176.40924271844699</v>
      </c>
      <c r="AB110" s="31">
        <v>183.950757281553</v>
      </c>
      <c r="AC110" s="31">
        <v>24.257242718446602</v>
      </c>
      <c r="AD110" s="31">
        <v>0</v>
      </c>
      <c r="AE110" s="30"/>
      <c r="AF110" s="30"/>
      <c r="AG110" s="44">
        <v>208.208</v>
      </c>
      <c r="AH110" s="45">
        <f t="shared" si="11"/>
        <v>41153</v>
      </c>
      <c r="AI110" s="45">
        <f t="shared" si="13"/>
        <v>46631</v>
      </c>
      <c r="AJ110" s="46">
        <f t="shared" si="14"/>
        <v>104</v>
      </c>
      <c r="AK110" s="46">
        <f t="shared" si="15"/>
        <v>2.0019999999999998</v>
      </c>
      <c r="AL110" s="46">
        <f t="shared" si="16"/>
        <v>92</v>
      </c>
      <c r="AM110" s="46">
        <f t="shared" si="17"/>
        <v>12</v>
      </c>
      <c r="AN110" s="46" t="b">
        <f t="shared" si="18"/>
        <v>0</v>
      </c>
      <c r="AO110" s="46">
        <f t="shared" si="19"/>
        <v>24.023999999999997</v>
      </c>
      <c r="AP110" s="46">
        <f t="shared" si="20"/>
        <v>-0.23324271844660416</v>
      </c>
    </row>
    <row r="111" spans="2:42">
      <c r="B111" s="12">
        <v>101</v>
      </c>
      <c r="C111" s="13" t="s">
        <v>166</v>
      </c>
      <c r="D111" s="13" t="s">
        <v>162</v>
      </c>
      <c r="E111" s="13">
        <v>719</v>
      </c>
      <c r="F111" s="13" t="s">
        <v>163</v>
      </c>
      <c r="G111" s="13" t="str">
        <f t="shared" si="12"/>
        <v>TS</v>
      </c>
      <c r="H111" s="14">
        <v>12400092</v>
      </c>
      <c r="I111" s="25">
        <v>41152</v>
      </c>
      <c r="J111" s="25" t="s">
        <v>51</v>
      </c>
      <c r="K111" s="25" t="s">
        <v>51</v>
      </c>
      <c r="L111" s="26">
        <v>15</v>
      </c>
      <c r="M111" s="27">
        <v>15</v>
      </c>
      <c r="N111" s="25" t="s">
        <v>51</v>
      </c>
      <c r="O111" s="25">
        <v>0</v>
      </c>
      <c r="P111" s="25" t="s">
        <v>51</v>
      </c>
      <c r="Q111" s="31">
        <v>1240.53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1240.53</v>
      </c>
      <c r="X111" s="31">
        <v>0</v>
      </c>
      <c r="Y111" s="31">
        <v>0</v>
      </c>
      <c r="Z111" s="31">
        <v>1240.53</v>
      </c>
      <c r="AA111" s="31">
        <v>607.28426537216797</v>
      </c>
      <c r="AB111" s="31">
        <v>633.24573462783201</v>
      </c>
      <c r="AC111" s="31">
        <v>83.504932038834895</v>
      </c>
      <c r="AD111" s="31">
        <v>0</v>
      </c>
      <c r="AE111" s="30"/>
      <c r="AF111" s="30"/>
      <c r="AG111" s="44">
        <v>716.75066666666703</v>
      </c>
      <c r="AH111" s="45">
        <f t="shared" si="11"/>
        <v>41153</v>
      </c>
      <c r="AI111" s="45">
        <f t="shared" si="13"/>
        <v>46631</v>
      </c>
      <c r="AJ111" s="46">
        <f t="shared" si="14"/>
        <v>104</v>
      </c>
      <c r="AK111" s="46">
        <f t="shared" si="15"/>
        <v>6.891833333333337</v>
      </c>
      <c r="AL111" s="46">
        <f t="shared" si="16"/>
        <v>92</v>
      </c>
      <c r="AM111" s="46">
        <f t="shared" si="17"/>
        <v>12</v>
      </c>
      <c r="AN111" s="46" t="b">
        <f t="shared" si="18"/>
        <v>0</v>
      </c>
      <c r="AO111" s="46">
        <f t="shared" si="19"/>
        <v>82.702000000000041</v>
      </c>
      <c r="AP111" s="46">
        <f t="shared" si="20"/>
        <v>-0.80293203883485376</v>
      </c>
    </row>
    <row r="112" spans="2:42">
      <c r="B112" s="12">
        <v>102</v>
      </c>
      <c r="C112" s="13" t="s">
        <v>167</v>
      </c>
      <c r="D112" s="13" t="s">
        <v>162</v>
      </c>
      <c r="E112" s="13">
        <v>719</v>
      </c>
      <c r="F112" s="13" t="s">
        <v>163</v>
      </c>
      <c r="G112" s="13" t="str">
        <f t="shared" si="12"/>
        <v>TS</v>
      </c>
      <c r="H112" s="14">
        <v>12400094</v>
      </c>
      <c r="I112" s="25">
        <v>41152</v>
      </c>
      <c r="J112" s="25" t="s">
        <v>51</v>
      </c>
      <c r="K112" s="25" t="s">
        <v>51</v>
      </c>
      <c r="L112" s="26">
        <v>15</v>
      </c>
      <c r="M112" s="27">
        <v>15</v>
      </c>
      <c r="N112" s="25" t="s">
        <v>51</v>
      </c>
      <c r="O112" s="25">
        <v>0</v>
      </c>
      <c r="P112" s="25" t="s">
        <v>51</v>
      </c>
      <c r="Q112" s="31">
        <v>213.31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213.31</v>
      </c>
      <c r="X112" s="31">
        <v>0</v>
      </c>
      <c r="Y112" s="31">
        <v>0</v>
      </c>
      <c r="Z112" s="31">
        <v>213.31</v>
      </c>
      <c r="AA112" s="31">
        <v>104.42295361380801</v>
      </c>
      <c r="AB112" s="31">
        <v>108.887046386192</v>
      </c>
      <c r="AC112" s="31">
        <v>14.358731391585801</v>
      </c>
      <c r="AD112" s="31">
        <v>0</v>
      </c>
      <c r="AE112" s="30"/>
      <c r="AF112" s="30"/>
      <c r="AG112" s="44">
        <v>123.245777777778</v>
      </c>
      <c r="AH112" s="45">
        <f t="shared" si="11"/>
        <v>41153</v>
      </c>
      <c r="AI112" s="45">
        <f t="shared" si="13"/>
        <v>46631</v>
      </c>
      <c r="AJ112" s="46">
        <f t="shared" si="14"/>
        <v>104</v>
      </c>
      <c r="AK112" s="46">
        <f t="shared" si="15"/>
        <v>1.1850555555555577</v>
      </c>
      <c r="AL112" s="46">
        <f t="shared" si="16"/>
        <v>92</v>
      </c>
      <c r="AM112" s="46">
        <f t="shared" si="17"/>
        <v>12</v>
      </c>
      <c r="AN112" s="46" t="b">
        <f t="shared" si="18"/>
        <v>0</v>
      </c>
      <c r="AO112" s="46">
        <f t="shared" si="19"/>
        <v>14.220666666666693</v>
      </c>
      <c r="AP112" s="46">
        <f t="shared" si="20"/>
        <v>-0.13806472491910782</v>
      </c>
    </row>
    <row r="113" spans="2:42">
      <c r="B113" s="12">
        <v>103</v>
      </c>
      <c r="C113" s="13" t="s">
        <v>168</v>
      </c>
      <c r="D113" s="13" t="s">
        <v>162</v>
      </c>
      <c r="E113" s="13">
        <v>719</v>
      </c>
      <c r="F113" s="13" t="s">
        <v>163</v>
      </c>
      <c r="G113" s="13" t="str">
        <f t="shared" si="12"/>
        <v>TS</v>
      </c>
      <c r="H113" s="14">
        <v>12400086</v>
      </c>
      <c r="I113" s="25">
        <v>41152</v>
      </c>
      <c r="J113" s="25" t="s">
        <v>51</v>
      </c>
      <c r="K113" s="25" t="s">
        <v>51</v>
      </c>
      <c r="L113" s="26">
        <v>15</v>
      </c>
      <c r="M113" s="27">
        <v>15</v>
      </c>
      <c r="N113" s="25" t="s">
        <v>51</v>
      </c>
      <c r="O113" s="25">
        <v>0</v>
      </c>
      <c r="P113" s="25" t="s">
        <v>51</v>
      </c>
      <c r="Q113" s="31">
        <v>526.04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526.04</v>
      </c>
      <c r="X113" s="31">
        <v>0</v>
      </c>
      <c r="Y113" s="31">
        <v>0</v>
      </c>
      <c r="Z113" s="31">
        <v>526.04</v>
      </c>
      <c r="AA113" s="31">
        <v>257.51559007551202</v>
      </c>
      <c r="AB113" s="31">
        <v>268.524409924488</v>
      </c>
      <c r="AC113" s="31">
        <v>35.409812297734597</v>
      </c>
      <c r="AD113" s="31">
        <v>0</v>
      </c>
      <c r="AE113" s="30"/>
      <c r="AF113" s="30"/>
      <c r="AG113" s="44">
        <v>303.93422222222199</v>
      </c>
      <c r="AH113" s="45">
        <f t="shared" si="11"/>
        <v>41153</v>
      </c>
      <c r="AI113" s="45">
        <f t="shared" si="13"/>
        <v>46631</v>
      </c>
      <c r="AJ113" s="46">
        <f t="shared" si="14"/>
        <v>104</v>
      </c>
      <c r="AK113" s="46">
        <f t="shared" si="15"/>
        <v>2.9224444444444422</v>
      </c>
      <c r="AL113" s="46">
        <f t="shared" si="16"/>
        <v>92</v>
      </c>
      <c r="AM113" s="46">
        <f t="shared" si="17"/>
        <v>12</v>
      </c>
      <c r="AN113" s="46" t="b">
        <f t="shared" si="18"/>
        <v>0</v>
      </c>
      <c r="AO113" s="46">
        <f t="shared" si="19"/>
        <v>35.069333333333304</v>
      </c>
      <c r="AP113" s="46">
        <f t="shared" si="20"/>
        <v>-0.34047896440129222</v>
      </c>
    </row>
    <row r="114" spans="2:42">
      <c r="B114" s="12">
        <v>104</v>
      </c>
      <c r="C114" s="13" t="s">
        <v>169</v>
      </c>
      <c r="D114" s="13" t="s">
        <v>162</v>
      </c>
      <c r="E114" s="13">
        <v>719</v>
      </c>
      <c r="F114" s="13" t="s">
        <v>163</v>
      </c>
      <c r="G114" s="13" t="str">
        <f t="shared" si="12"/>
        <v>TS</v>
      </c>
      <c r="H114" s="14">
        <v>12400095</v>
      </c>
      <c r="I114" s="25">
        <v>41152</v>
      </c>
      <c r="J114" s="25" t="s">
        <v>51</v>
      </c>
      <c r="K114" s="25" t="s">
        <v>51</v>
      </c>
      <c r="L114" s="26">
        <v>15</v>
      </c>
      <c r="M114" s="27">
        <v>15</v>
      </c>
      <c r="N114" s="25" t="s">
        <v>51</v>
      </c>
      <c r="O114" s="25">
        <v>0</v>
      </c>
      <c r="P114" s="25" t="s">
        <v>51</v>
      </c>
      <c r="Q114" s="31">
        <v>2526.63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2526.63</v>
      </c>
      <c r="X114" s="31">
        <v>0</v>
      </c>
      <c r="Y114" s="31">
        <v>0</v>
      </c>
      <c r="Z114" s="31">
        <v>2526.63</v>
      </c>
      <c r="AA114" s="31">
        <v>1236.8766925566299</v>
      </c>
      <c r="AB114" s="31">
        <v>1289.75330744337</v>
      </c>
      <c r="AC114" s="31">
        <v>170.07735922330099</v>
      </c>
      <c r="AD114" s="31">
        <v>0</v>
      </c>
      <c r="AE114" s="30"/>
      <c r="AF114" s="30"/>
      <c r="AG114" s="44">
        <v>1459.8306666666699</v>
      </c>
      <c r="AH114" s="45">
        <f t="shared" si="11"/>
        <v>41153</v>
      </c>
      <c r="AI114" s="45">
        <f t="shared" si="13"/>
        <v>46631</v>
      </c>
      <c r="AJ114" s="46">
        <f t="shared" si="14"/>
        <v>104</v>
      </c>
      <c r="AK114" s="46">
        <f t="shared" si="15"/>
        <v>14.036833333333364</v>
      </c>
      <c r="AL114" s="46">
        <f t="shared" si="16"/>
        <v>92</v>
      </c>
      <c r="AM114" s="46">
        <f t="shared" si="17"/>
        <v>12</v>
      </c>
      <c r="AN114" s="46" t="b">
        <f t="shared" si="18"/>
        <v>0</v>
      </c>
      <c r="AO114" s="46">
        <f t="shared" si="19"/>
        <v>168.44200000000038</v>
      </c>
      <c r="AP114" s="46">
        <f t="shared" si="20"/>
        <v>-1.6353592233006111</v>
      </c>
    </row>
    <row r="115" spans="2:42">
      <c r="B115" s="12">
        <v>105</v>
      </c>
      <c r="C115" s="13" t="s">
        <v>170</v>
      </c>
      <c r="D115" s="13" t="s">
        <v>162</v>
      </c>
      <c r="E115" s="13">
        <v>719</v>
      </c>
      <c r="F115" s="13" t="s">
        <v>163</v>
      </c>
      <c r="G115" s="13" t="str">
        <f t="shared" si="12"/>
        <v>TS</v>
      </c>
      <c r="H115" s="14">
        <v>12400096</v>
      </c>
      <c r="I115" s="25">
        <v>41152</v>
      </c>
      <c r="J115" s="25" t="s">
        <v>51</v>
      </c>
      <c r="K115" s="25" t="s">
        <v>51</v>
      </c>
      <c r="L115" s="26">
        <v>15</v>
      </c>
      <c r="M115" s="27">
        <v>15</v>
      </c>
      <c r="N115" s="25" t="s">
        <v>51</v>
      </c>
      <c r="O115" s="25">
        <v>0</v>
      </c>
      <c r="P115" s="25" t="s">
        <v>51</v>
      </c>
      <c r="Q115" s="31">
        <v>1426.93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1426.93</v>
      </c>
      <c r="X115" s="31">
        <v>0</v>
      </c>
      <c r="Y115" s="31">
        <v>0</v>
      </c>
      <c r="Z115" s="31">
        <v>1426.93</v>
      </c>
      <c r="AA115" s="31">
        <v>698.53380151024805</v>
      </c>
      <c r="AB115" s="31">
        <v>728.39619848975201</v>
      </c>
      <c r="AC115" s="31">
        <v>96.052245954692594</v>
      </c>
      <c r="AD115" s="31">
        <v>0</v>
      </c>
      <c r="AE115" s="30"/>
      <c r="AF115" s="30"/>
      <c r="AG115" s="44">
        <v>824.44844444444402</v>
      </c>
      <c r="AH115" s="45">
        <f t="shared" si="11"/>
        <v>41153</v>
      </c>
      <c r="AI115" s="45">
        <f t="shared" si="13"/>
        <v>46631</v>
      </c>
      <c r="AJ115" s="46">
        <f t="shared" si="14"/>
        <v>104</v>
      </c>
      <c r="AK115" s="46">
        <f t="shared" si="15"/>
        <v>7.9273888888888848</v>
      </c>
      <c r="AL115" s="46">
        <f t="shared" si="16"/>
        <v>92</v>
      </c>
      <c r="AM115" s="46">
        <f t="shared" si="17"/>
        <v>12</v>
      </c>
      <c r="AN115" s="46" t="b">
        <f t="shared" si="18"/>
        <v>0</v>
      </c>
      <c r="AO115" s="46">
        <f t="shared" si="19"/>
        <v>95.128666666666618</v>
      </c>
      <c r="AP115" s="46">
        <f t="shared" si="20"/>
        <v>-0.92357928802597655</v>
      </c>
    </row>
    <row r="116" spans="2:42">
      <c r="B116" s="12">
        <v>106</v>
      </c>
      <c r="C116" s="13" t="s">
        <v>171</v>
      </c>
      <c r="D116" s="13" t="s">
        <v>162</v>
      </c>
      <c r="E116" s="13">
        <v>719</v>
      </c>
      <c r="F116" s="13" t="s">
        <v>163</v>
      </c>
      <c r="G116" s="13" t="str">
        <f t="shared" si="12"/>
        <v>TS</v>
      </c>
      <c r="H116" s="14">
        <v>12400098</v>
      </c>
      <c r="I116" s="25">
        <v>41152</v>
      </c>
      <c r="J116" s="25" t="s">
        <v>51</v>
      </c>
      <c r="K116" s="25" t="s">
        <v>51</v>
      </c>
      <c r="L116" s="26">
        <v>15</v>
      </c>
      <c r="M116" s="27">
        <v>15</v>
      </c>
      <c r="N116" s="25" t="s">
        <v>51</v>
      </c>
      <c r="O116" s="25">
        <v>0</v>
      </c>
      <c r="P116" s="25" t="s">
        <v>51</v>
      </c>
      <c r="Q116" s="31">
        <v>3272.19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3272.19</v>
      </c>
      <c r="X116" s="31">
        <v>0</v>
      </c>
      <c r="Y116" s="31">
        <v>0</v>
      </c>
      <c r="Z116" s="31">
        <v>3272.19</v>
      </c>
      <c r="AA116" s="31">
        <v>1601.8552556634299</v>
      </c>
      <c r="AB116" s="31">
        <v>1670.3347443365701</v>
      </c>
      <c r="AC116" s="31">
        <v>220.26392233009699</v>
      </c>
      <c r="AD116" s="31">
        <v>0</v>
      </c>
      <c r="AE116" s="30"/>
      <c r="AF116" s="30"/>
      <c r="AG116" s="44">
        <v>1890.5986666666699</v>
      </c>
      <c r="AH116" s="45">
        <f t="shared" si="11"/>
        <v>41153</v>
      </c>
      <c r="AI116" s="45">
        <f t="shared" si="13"/>
        <v>46631</v>
      </c>
      <c r="AJ116" s="46">
        <f t="shared" si="14"/>
        <v>104</v>
      </c>
      <c r="AK116" s="46">
        <f t="shared" si="15"/>
        <v>18.178833333333365</v>
      </c>
      <c r="AL116" s="46">
        <f t="shared" si="16"/>
        <v>92</v>
      </c>
      <c r="AM116" s="46">
        <f t="shared" si="17"/>
        <v>12</v>
      </c>
      <c r="AN116" s="46" t="b">
        <f t="shared" si="18"/>
        <v>0</v>
      </c>
      <c r="AO116" s="46">
        <f t="shared" si="19"/>
        <v>218.14600000000038</v>
      </c>
      <c r="AP116" s="46">
        <f t="shared" si="20"/>
        <v>-2.1179223300966044</v>
      </c>
    </row>
    <row r="117" spans="2:42">
      <c r="B117" s="12">
        <v>107</v>
      </c>
      <c r="C117" s="13" t="s">
        <v>172</v>
      </c>
      <c r="D117" s="13" t="s">
        <v>63</v>
      </c>
      <c r="E117" s="13">
        <v>721</v>
      </c>
      <c r="F117" s="13" t="s">
        <v>50</v>
      </c>
      <c r="G117" s="13" t="str">
        <f t="shared" si="12"/>
        <v>TS</v>
      </c>
      <c r="H117" s="14" t="s">
        <v>173</v>
      </c>
      <c r="I117" s="25">
        <v>41744</v>
      </c>
      <c r="J117" s="25" t="s">
        <v>51</v>
      </c>
      <c r="K117" s="25" t="s">
        <v>51</v>
      </c>
      <c r="L117" s="26">
        <v>10</v>
      </c>
      <c r="M117" s="27">
        <v>10</v>
      </c>
      <c r="N117" s="25" t="s">
        <v>51</v>
      </c>
      <c r="O117" s="25">
        <v>0</v>
      </c>
      <c r="P117" s="25" t="s">
        <v>51</v>
      </c>
      <c r="Q117" s="31">
        <v>926.78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926.78</v>
      </c>
      <c r="X117" s="31">
        <v>0</v>
      </c>
      <c r="Y117" s="31">
        <v>0</v>
      </c>
      <c r="Z117" s="31">
        <v>926.78</v>
      </c>
      <c r="AA117" s="31">
        <v>526.64641269841297</v>
      </c>
      <c r="AB117" s="31">
        <v>400.133587301587</v>
      </c>
      <c r="AC117" s="31">
        <v>94.149079365079402</v>
      </c>
      <c r="AD117" s="31">
        <v>0</v>
      </c>
      <c r="AE117" s="30"/>
      <c r="AF117" s="30"/>
      <c r="AG117" s="44">
        <v>494.28266666666701</v>
      </c>
      <c r="AH117" s="45">
        <f t="shared" si="11"/>
        <v>41760</v>
      </c>
      <c r="AI117" s="45">
        <f t="shared" si="13"/>
        <v>45413</v>
      </c>
      <c r="AJ117" s="46">
        <f t="shared" si="14"/>
        <v>64</v>
      </c>
      <c r="AK117" s="46">
        <f t="shared" si="15"/>
        <v>7.7231666666666721</v>
      </c>
      <c r="AL117" s="46">
        <f t="shared" si="16"/>
        <v>52</v>
      </c>
      <c r="AM117" s="46">
        <f t="shared" si="17"/>
        <v>12</v>
      </c>
      <c r="AN117" s="46" t="b">
        <f t="shared" si="18"/>
        <v>0</v>
      </c>
      <c r="AO117" s="46">
        <f t="shared" si="19"/>
        <v>92.678000000000068</v>
      </c>
      <c r="AP117" s="46">
        <f t="shared" si="20"/>
        <v>-1.4710793650793335</v>
      </c>
    </row>
    <row r="118" spans="2:42">
      <c r="B118" s="12">
        <v>108</v>
      </c>
      <c r="C118" s="13" t="s">
        <v>174</v>
      </c>
      <c r="D118" s="13" t="s">
        <v>63</v>
      </c>
      <c r="E118" s="13">
        <v>721</v>
      </c>
      <c r="F118" s="13" t="s">
        <v>60</v>
      </c>
      <c r="G118" s="13" t="str">
        <f t="shared" si="12"/>
        <v>TS</v>
      </c>
      <c r="H118" s="14" t="s">
        <v>175</v>
      </c>
      <c r="I118" s="25">
        <v>41520</v>
      </c>
      <c r="J118" s="25" t="s">
        <v>51</v>
      </c>
      <c r="K118" s="25" t="s">
        <v>51</v>
      </c>
      <c r="L118" s="26">
        <v>10</v>
      </c>
      <c r="M118" s="27">
        <v>10</v>
      </c>
      <c r="N118" s="25" t="s">
        <v>51</v>
      </c>
      <c r="O118" s="25">
        <v>0</v>
      </c>
      <c r="P118" s="25" t="s">
        <v>51</v>
      </c>
      <c r="Q118" s="31">
        <v>1196.78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1196.78</v>
      </c>
      <c r="X118" s="31">
        <v>0</v>
      </c>
      <c r="Y118" s="31">
        <v>0</v>
      </c>
      <c r="Z118" s="31">
        <v>1196.78</v>
      </c>
      <c r="AA118" s="31">
        <v>1196.5521428571401</v>
      </c>
      <c r="AB118" s="31">
        <v>0.227857142857114</v>
      </c>
      <c r="AC118" s="31">
        <v>6.2142857142849298E-2</v>
      </c>
      <c r="AD118" s="31">
        <v>0</v>
      </c>
      <c r="AE118" s="30"/>
      <c r="AF118" s="30"/>
      <c r="AG118" s="44">
        <v>0.28999999999996401</v>
      </c>
      <c r="AH118" s="45">
        <f t="shared" si="11"/>
        <v>41548</v>
      </c>
      <c r="AI118" s="45">
        <f t="shared" si="13"/>
        <v>45200</v>
      </c>
      <c r="AJ118" s="46">
        <f t="shared" si="14"/>
        <v>57</v>
      </c>
      <c r="AK118" s="46">
        <f t="shared" si="15"/>
        <v>5.0877192982449826E-3</v>
      </c>
      <c r="AL118" s="46">
        <f t="shared" si="16"/>
        <v>45</v>
      </c>
      <c r="AM118" s="46">
        <f t="shared" si="17"/>
        <v>12</v>
      </c>
      <c r="AN118" s="46" t="b">
        <f t="shared" si="18"/>
        <v>0</v>
      </c>
      <c r="AO118" s="46">
        <f t="shared" si="19"/>
        <v>6.1052631578939795E-2</v>
      </c>
      <c r="AP118" s="46">
        <f t="shared" si="20"/>
        <v>-1.0902255639095026E-3</v>
      </c>
    </row>
    <row r="119" spans="2:42">
      <c r="B119" s="12">
        <v>109</v>
      </c>
      <c r="C119" s="13" t="s">
        <v>176</v>
      </c>
      <c r="D119" s="13" t="s">
        <v>63</v>
      </c>
      <c r="E119" s="13">
        <v>721</v>
      </c>
      <c r="F119" s="13" t="s">
        <v>64</v>
      </c>
      <c r="G119" s="13" t="str">
        <f t="shared" si="12"/>
        <v>BS</v>
      </c>
      <c r="H119" s="14" t="s">
        <v>177</v>
      </c>
      <c r="I119" s="25">
        <v>41432</v>
      </c>
      <c r="J119" s="25" t="s">
        <v>51</v>
      </c>
      <c r="K119" s="25" t="s">
        <v>51</v>
      </c>
      <c r="L119" s="26">
        <v>10</v>
      </c>
      <c r="M119" s="27">
        <v>10</v>
      </c>
      <c r="N119" s="25" t="s">
        <v>66</v>
      </c>
      <c r="O119" s="25">
        <v>0</v>
      </c>
      <c r="P119" s="25" t="s">
        <v>51</v>
      </c>
      <c r="Q119" s="31">
        <v>275.02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275.02</v>
      </c>
      <c r="X119" s="31">
        <v>0</v>
      </c>
      <c r="Y119" s="31">
        <v>0</v>
      </c>
      <c r="Z119" s="31">
        <v>275.02</v>
      </c>
      <c r="AA119" s="31">
        <v>274.79566037735799</v>
      </c>
      <c r="AB119" s="31">
        <v>0.22433962264152499</v>
      </c>
      <c r="AC119" s="31">
        <v>6.5660377358495198E-2</v>
      </c>
      <c r="AD119" s="31">
        <v>0</v>
      </c>
      <c r="AE119" s="30"/>
      <c r="AF119" s="30"/>
      <c r="AG119" s="44">
        <v>0.29000000000002002</v>
      </c>
      <c r="AH119" s="45">
        <f t="shared" si="11"/>
        <v>41456</v>
      </c>
      <c r="AI119" s="45">
        <f t="shared" si="13"/>
        <v>45108</v>
      </c>
      <c r="AJ119" s="46">
        <f t="shared" si="14"/>
        <v>54</v>
      </c>
      <c r="AK119" s="46">
        <f t="shared" si="15"/>
        <v>5.3703703703707412E-3</v>
      </c>
      <c r="AL119" s="46">
        <f t="shared" si="16"/>
        <v>42</v>
      </c>
      <c r="AM119" s="46">
        <f t="shared" si="17"/>
        <v>12</v>
      </c>
      <c r="AN119" s="46" t="b">
        <f t="shared" si="18"/>
        <v>0</v>
      </c>
      <c r="AO119" s="46">
        <f t="shared" si="19"/>
        <v>6.4444444444448898E-2</v>
      </c>
      <c r="AP119" s="46">
        <f t="shared" si="20"/>
        <v>-1.2159329140462999E-3</v>
      </c>
    </row>
    <row r="120" spans="2:42">
      <c r="B120" s="12">
        <v>110</v>
      </c>
      <c r="C120" s="13" t="s">
        <v>178</v>
      </c>
      <c r="D120" s="13" t="s">
        <v>59</v>
      </c>
      <c r="E120" s="13">
        <v>721</v>
      </c>
      <c r="F120" s="13" t="s">
        <v>68</v>
      </c>
      <c r="G120" s="13" t="str">
        <f t="shared" si="12"/>
        <v>TS</v>
      </c>
      <c r="H120" s="14" t="s">
        <v>179</v>
      </c>
      <c r="I120" s="25">
        <v>41576</v>
      </c>
      <c r="J120" s="25" t="s">
        <v>51</v>
      </c>
      <c r="K120" s="25" t="s">
        <v>51</v>
      </c>
      <c r="L120" s="26">
        <v>7</v>
      </c>
      <c r="M120" s="27">
        <v>7</v>
      </c>
      <c r="N120" s="25" t="s">
        <v>51</v>
      </c>
      <c r="O120" s="25">
        <v>0</v>
      </c>
      <c r="P120" s="25" t="s">
        <v>51</v>
      </c>
      <c r="Q120" s="31">
        <v>324.66000000000003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324.66000000000003</v>
      </c>
      <c r="X120" s="31">
        <v>0</v>
      </c>
      <c r="Y120" s="31">
        <v>0</v>
      </c>
      <c r="Z120" s="31">
        <v>324.66000000000003</v>
      </c>
      <c r="AA120" s="31">
        <v>288.21857142857101</v>
      </c>
      <c r="AB120" s="31">
        <v>36.441428571428602</v>
      </c>
      <c r="AC120" s="31">
        <v>48.588571428571399</v>
      </c>
      <c r="AD120" s="31">
        <v>0</v>
      </c>
      <c r="AE120" s="30"/>
      <c r="AF120" s="30"/>
      <c r="AG120" s="44">
        <v>85.03</v>
      </c>
      <c r="AH120" s="45">
        <f t="shared" si="11"/>
        <v>41579</v>
      </c>
      <c r="AI120" s="45">
        <f t="shared" si="13"/>
        <v>44136</v>
      </c>
      <c r="AJ120" s="46">
        <f t="shared" si="14"/>
        <v>22</v>
      </c>
      <c r="AK120" s="46">
        <f t="shared" si="15"/>
        <v>3.8650000000000002</v>
      </c>
      <c r="AL120" s="46">
        <f t="shared" si="16"/>
        <v>10</v>
      </c>
      <c r="AM120" s="46">
        <f t="shared" si="17"/>
        <v>12</v>
      </c>
      <c r="AN120" s="46" t="b">
        <f t="shared" si="18"/>
        <v>0</v>
      </c>
      <c r="AO120" s="46">
        <f t="shared" si="19"/>
        <v>46.38</v>
      </c>
      <c r="AP120" s="46">
        <f t="shared" si="20"/>
        <v>-2.2085714285713962</v>
      </c>
    </row>
    <row r="121" spans="2:42">
      <c r="B121" s="12">
        <v>111</v>
      </c>
      <c r="C121" s="13" t="s">
        <v>180</v>
      </c>
      <c r="D121" s="13" t="s">
        <v>63</v>
      </c>
      <c r="E121" s="13">
        <v>721</v>
      </c>
      <c r="F121" s="13" t="s">
        <v>50</v>
      </c>
      <c r="G121" s="13" t="str">
        <f t="shared" si="12"/>
        <v>TS</v>
      </c>
      <c r="H121" s="14">
        <v>12400075</v>
      </c>
      <c r="I121" s="25">
        <v>42216</v>
      </c>
      <c r="J121" s="25" t="s">
        <v>51</v>
      </c>
      <c r="K121" s="25" t="s">
        <v>51</v>
      </c>
      <c r="L121" s="26">
        <v>10</v>
      </c>
      <c r="M121" s="27">
        <v>10</v>
      </c>
      <c r="N121" s="25" t="s">
        <v>51</v>
      </c>
      <c r="O121" s="25">
        <v>0</v>
      </c>
      <c r="P121" s="25" t="s">
        <v>51</v>
      </c>
      <c r="Q121" s="31">
        <v>490.7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490.7</v>
      </c>
      <c r="X121" s="31">
        <v>0</v>
      </c>
      <c r="Y121" s="31">
        <v>0</v>
      </c>
      <c r="Z121" s="31">
        <v>490.7</v>
      </c>
      <c r="AA121" s="31">
        <v>359.21756410256398</v>
      </c>
      <c r="AB121" s="31">
        <v>131.48243589743601</v>
      </c>
      <c r="AC121" s="31">
        <v>23.905897435897401</v>
      </c>
      <c r="AD121" s="31">
        <v>0</v>
      </c>
      <c r="AE121" s="30"/>
      <c r="AF121" s="30"/>
      <c r="AG121" s="44">
        <v>155.38833333333301</v>
      </c>
      <c r="AH121" s="45">
        <f t="shared" si="11"/>
        <v>42217</v>
      </c>
      <c r="AI121" s="45">
        <f t="shared" si="13"/>
        <v>45870</v>
      </c>
      <c r="AJ121" s="46">
        <f t="shared" si="14"/>
        <v>79</v>
      </c>
      <c r="AK121" s="46">
        <f t="shared" si="15"/>
        <v>1.9669409282700381</v>
      </c>
      <c r="AL121" s="46">
        <f t="shared" si="16"/>
        <v>67</v>
      </c>
      <c r="AM121" s="46">
        <f t="shared" si="17"/>
        <v>12</v>
      </c>
      <c r="AN121" s="46" t="b">
        <f t="shared" si="18"/>
        <v>0</v>
      </c>
      <c r="AO121" s="46">
        <f t="shared" si="19"/>
        <v>23.603291139240458</v>
      </c>
      <c r="AP121" s="46">
        <f t="shared" si="20"/>
        <v>-0.30260629665694339</v>
      </c>
    </row>
    <row r="122" spans="2:42">
      <c r="B122" s="12">
        <v>112</v>
      </c>
      <c r="C122" s="13" t="s">
        <v>181</v>
      </c>
      <c r="D122" s="13" t="s">
        <v>63</v>
      </c>
      <c r="E122" s="13">
        <v>721</v>
      </c>
      <c r="F122" s="13" t="s">
        <v>50</v>
      </c>
      <c r="G122" s="13" t="str">
        <f t="shared" si="12"/>
        <v>TS</v>
      </c>
      <c r="H122" s="14">
        <v>12400076</v>
      </c>
      <c r="I122" s="25">
        <v>42216</v>
      </c>
      <c r="J122" s="25" t="s">
        <v>51</v>
      </c>
      <c r="K122" s="25" t="s">
        <v>51</v>
      </c>
      <c r="L122" s="26">
        <v>10</v>
      </c>
      <c r="M122" s="27">
        <v>10</v>
      </c>
      <c r="N122" s="25" t="s">
        <v>51</v>
      </c>
      <c r="O122" s="25">
        <v>0</v>
      </c>
      <c r="P122" s="25" t="s">
        <v>51</v>
      </c>
      <c r="Q122" s="31">
        <v>490.7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490.7</v>
      </c>
      <c r="X122" s="31">
        <v>0</v>
      </c>
      <c r="Y122" s="31">
        <v>0</v>
      </c>
      <c r="Z122" s="31">
        <v>490.7</v>
      </c>
      <c r="AA122" s="31">
        <v>359.21756410256398</v>
      </c>
      <c r="AB122" s="31">
        <v>131.48243589743601</v>
      </c>
      <c r="AC122" s="31">
        <v>23.905897435897401</v>
      </c>
      <c r="AD122" s="31">
        <v>0</v>
      </c>
      <c r="AE122" s="30"/>
      <c r="AF122" s="30"/>
      <c r="AG122" s="44">
        <v>155.38833333333301</v>
      </c>
      <c r="AH122" s="45">
        <f t="shared" si="11"/>
        <v>42217</v>
      </c>
      <c r="AI122" s="45">
        <f t="shared" si="13"/>
        <v>45870</v>
      </c>
      <c r="AJ122" s="46">
        <f t="shared" si="14"/>
        <v>79</v>
      </c>
      <c r="AK122" s="46">
        <f t="shared" si="15"/>
        <v>1.9669409282700381</v>
      </c>
      <c r="AL122" s="46">
        <f t="shared" si="16"/>
        <v>67</v>
      </c>
      <c r="AM122" s="46">
        <f t="shared" si="17"/>
        <v>12</v>
      </c>
      <c r="AN122" s="46" t="b">
        <f t="shared" si="18"/>
        <v>0</v>
      </c>
      <c r="AO122" s="46">
        <f t="shared" si="19"/>
        <v>23.603291139240458</v>
      </c>
      <c r="AP122" s="46">
        <f t="shared" si="20"/>
        <v>-0.30260629665694339</v>
      </c>
    </row>
    <row r="123" spans="2:42">
      <c r="B123" s="12">
        <v>113</v>
      </c>
      <c r="C123" s="13" t="s">
        <v>54</v>
      </c>
      <c r="D123" s="13" t="s">
        <v>49</v>
      </c>
      <c r="E123" s="13">
        <v>721</v>
      </c>
      <c r="F123" s="13" t="s">
        <v>50</v>
      </c>
      <c r="G123" s="13" t="str">
        <f t="shared" si="12"/>
        <v>TS</v>
      </c>
      <c r="H123" s="14">
        <v>163571</v>
      </c>
      <c r="I123" s="25">
        <v>43312</v>
      </c>
      <c r="J123" s="25" t="s">
        <v>51</v>
      </c>
      <c r="K123" s="25" t="s">
        <v>51</v>
      </c>
      <c r="L123" s="26" t="s">
        <v>55</v>
      </c>
      <c r="M123" s="27" t="s">
        <v>53</v>
      </c>
      <c r="N123" s="25" t="s">
        <v>51</v>
      </c>
      <c r="O123" s="25">
        <v>0</v>
      </c>
      <c r="P123" s="25" t="s">
        <v>51</v>
      </c>
      <c r="Q123" s="31">
        <v>14.17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14.17</v>
      </c>
      <c r="X123" s="31">
        <v>0</v>
      </c>
      <c r="Y123" s="31">
        <v>0</v>
      </c>
      <c r="Z123" s="31">
        <v>14.17</v>
      </c>
      <c r="AA123" s="31">
        <v>14.17</v>
      </c>
      <c r="AB123" s="31">
        <v>0</v>
      </c>
      <c r="AC123" s="31">
        <v>0</v>
      </c>
      <c r="AD123" s="31">
        <v>0</v>
      </c>
      <c r="AE123" s="30"/>
      <c r="AF123" s="30"/>
      <c r="AG123" s="44">
        <v>0</v>
      </c>
      <c r="AH123" s="45">
        <f t="shared" si="11"/>
        <v>43313</v>
      </c>
      <c r="AI123" s="45">
        <f t="shared" si="13"/>
        <v>45139</v>
      </c>
      <c r="AJ123" s="46">
        <f t="shared" si="14"/>
        <v>55</v>
      </c>
      <c r="AK123" s="46">
        <f t="shared" si="15"/>
        <v>0</v>
      </c>
      <c r="AL123" s="46">
        <f t="shared" si="16"/>
        <v>43</v>
      </c>
      <c r="AM123" s="46">
        <f t="shared" si="17"/>
        <v>12</v>
      </c>
      <c r="AN123" s="46" t="b">
        <f t="shared" si="18"/>
        <v>0</v>
      </c>
      <c r="AO123" s="46">
        <f t="shared" si="19"/>
        <v>0</v>
      </c>
      <c r="AP123" s="46">
        <f t="shared" si="20"/>
        <v>0</v>
      </c>
    </row>
    <row r="124" spans="2:42">
      <c r="B124" s="12">
        <v>114</v>
      </c>
      <c r="C124" s="13" t="s">
        <v>56</v>
      </c>
      <c r="D124" s="13" t="s">
        <v>49</v>
      </c>
      <c r="E124" s="13">
        <v>721</v>
      </c>
      <c r="F124" s="13" t="s">
        <v>50</v>
      </c>
      <c r="G124" s="13" t="str">
        <f t="shared" si="12"/>
        <v>TS</v>
      </c>
      <c r="H124" s="14">
        <v>163572</v>
      </c>
      <c r="I124" s="25">
        <v>43312</v>
      </c>
      <c r="J124" s="25" t="s">
        <v>51</v>
      </c>
      <c r="K124" s="25" t="s">
        <v>51</v>
      </c>
      <c r="L124" s="26" t="s">
        <v>55</v>
      </c>
      <c r="M124" s="27" t="s">
        <v>53</v>
      </c>
      <c r="N124" s="25" t="s">
        <v>51</v>
      </c>
      <c r="O124" s="25">
        <v>0</v>
      </c>
      <c r="P124" s="25" t="s">
        <v>51</v>
      </c>
      <c r="Q124" s="31">
        <v>35.409999999999997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35.409999999999997</v>
      </c>
      <c r="X124" s="31">
        <v>0</v>
      </c>
      <c r="Y124" s="31">
        <v>0</v>
      </c>
      <c r="Z124" s="31">
        <v>35.409999999999997</v>
      </c>
      <c r="AA124" s="31">
        <v>35.409999999999997</v>
      </c>
      <c r="AB124" s="31">
        <v>0</v>
      </c>
      <c r="AC124" s="31">
        <v>0</v>
      </c>
      <c r="AD124" s="31">
        <v>0</v>
      </c>
      <c r="AE124" s="30"/>
      <c r="AF124" s="30"/>
      <c r="AG124" s="44">
        <v>0</v>
      </c>
      <c r="AH124" s="45">
        <f t="shared" si="11"/>
        <v>43313</v>
      </c>
      <c r="AI124" s="45">
        <f t="shared" si="13"/>
        <v>45139</v>
      </c>
      <c r="AJ124" s="46">
        <f t="shared" si="14"/>
        <v>55</v>
      </c>
      <c r="AK124" s="46">
        <f t="shared" si="15"/>
        <v>0</v>
      </c>
      <c r="AL124" s="46">
        <f t="shared" si="16"/>
        <v>43</v>
      </c>
      <c r="AM124" s="46">
        <f t="shared" si="17"/>
        <v>12</v>
      </c>
      <c r="AN124" s="46" t="b">
        <f t="shared" si="18"/>
        <v>0</v>
      </c>
      <c r="AO124" s="46">
        <f t="shared" si="19"/>
        <v>0</v>
      </c>
      <c r="AP124" s="46">
        <f t="shared" si="20"/>
        <v>0</v>
      </c>
    </row>
    <row r="125" spans="2:42">
      <c r="B125" s="12">
        <v>115</v>
      </c>
      <c r="C125" s="13" t="s">
        <v>107</v>
      </c>
      <c r="D125" s="13" t="s">
        <v>49</v>
      </c>
      <c r="E125" s="13">
        <v>721</v>
      </c>
      <c r="F125" s="13" t="s">
        <v>50</v>
      </c>
      <c r="G125" s="13" t="str">
        <f t="shared" si="12"/>
        <v>TS</v>
      </c>
      <c r="H125" s="14">
        <v>163573</v>
      </c>
      <c r="I125" s="25">
        <v>43312</v>
      </c>
      <c r="J125" s="25" t="s">
        <v>51</v>
      </c>
      <c r="K125" s="25" t="s">
        <v>51</v>
      </c>
      <c r="L125" s="26" t="s">
        <v>55</v>
      </c>
      <c r="M125" s="27" t="s">
        <v>53</v>
      </c>
      <c r="N125" s="25" t="s">
        <v>51</v>
      </c>
      <c r="O125" s="25">
        <v>0</v>
      </c>
      <c r="P125" s="25" t="s">
        <v>51</v>
      </c>
      <c r="Q125" s="31">
        <v>37.24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37.24</v>
      </c>
      <c r="X125" s="31">
        <v>0</v>
      </c>
      <c r="Y125" s="31">
        <v>0</v>
      </c>
      <c r="Z125" s="31">
        <v>37.24</v>
      </c>
      <c r="AA125" s="31">
        <v>37.24</v>
      </c>
      <c r="AB125" s="31">
        <v>0</v>
      </c>
      <c r="AC125" s="31">
        <v>0</v>
      </c>
      <c r="AD125" s="31">
        <v>0</v>
      </c>
      <c r="AE125" s="30"/>
      <c r="AF125" s="30"/>
      <c r="AG125" s="44">
        <v>0</v>
      </c>
      <c r="AH125" s="45">
        <f t="shared" si="11"/>
        <v>43313</v>
      </c>
      <c r="AI125" s="45">
        <f t="shared" si="13"/>
        <v>45139</v>
      </c>
      <c r="AJ125" s="46">
        <f t="shared" si="14"/>
        <v>55</v>
      </c>
      <c r="AK125" s="46">
        <f t="shared" si="15"/>
        <v>0</v>
      </c>
      <c r="AL125" s="46">
        <f t="shared" si="16"/>
        <v>43</v>
      </c>
      <c r="AM125" s="46">
        <f t="shared" si="17"/>
        <v>12</v>
      </c>
      <c r="AN125" s="46" t="b">
        <f t="shared" si="18"/>
        <v>0</v>
      </c>
      <c r="AO125" s="46">
        <f t="shared" si="19"/>
        <v>0</v>
      </c>
      <c r="AP125" s="46">
        <f t="shared" si="20"/>
        <v>0</v>
      </c>
    </row>
    <row r="126" spans="2:42">
      <c r="B126" s="12">
        <v>116</v>
      </c>
      <c r="C126" s="13" t="s">
        <v>107</v>
      </c>
      <c r="D126" s="13" t="s">
        <v>49</v>
      </c>
      <c r="E126" s="13">
        <v>721</v>
      </c>
      <c r="F126" s="13" t="s">
        <v>50</v>
      </c>
      <c r="G126" s="13" t="str">
        <f t="shared" si="12"/>
        <v>TS</v>
      </c>
      <c r="H126" s="14">
        <v>163574</v>
      </c>
      <c r="I126" s="25">
        <v>43312</v>
      </c>
      <c r="J126" s="25" t="s">
        <v>51</v>
      </c>
      <c r="K126" s="25" t="s">
        <v>51</v>
      </c>
      <c r="L126" s="26" t="s">
        <v>55</v>
      </c>
      <c r="M126" s="27" t="s">
        <v>53</v>
      </c>
      <c r="N126" s="25" t="s">
        <v>51</v>
      </c>
      <c r="O126" s="25">
        <v>0</v>
      </c>
      <c r="P126" s="25" t="s">
        <v>51</v>
      </c>
      <c r="Q126" s="31">
        <v>28.97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28.97</v>
      </c>
      <c r="X126" s="31">
        <v>0</v>
      </c>
      <c r="Y126" s="31">
        <v>0</v>
      </c>
      <c r="Z126" s="31">
        <v>28.97</v>
      </c>
      <c r="AA126" s="31">
        <v>28.97</v>
      </c>
      <c r="AB126" s="31">
        <v>0</v>
      </c>
      <c r="AC126" s="31">
        <v>0</v>
      </c>
      <c r="AD126" s="31">
        <v>0</v>
      </c>
      <c r="AE126" s="30"/>
      <c r="AF126" s="30"/>
      <c r="AG126" s="44">
        <v>0</v>
      </c>
      <c r="AH126" s="45">
        <f t="shared" si="11"/>
        <v>43313</v>
      </c>
      <c r="AI126" s="45">
        <f t="shared" si="13"/>
        <v>45139</v>
      </c>
      <c r="AJ126" s="46">
        <f t="shared" si="14"/>
        <v>55</v>
      </c>
      <c r="AK126" s="46">
        <f t="shared" si="15"/>
        <v>0</v>
      </c>
      <c r="AL126" s="46">
        <f t="shared" si="16"/>
        <v>43</v>
      </c>
      <c r="AM126" s="46">
        <f t="shared" si="17"/>
        <v>12</v>
      </c>
      <c r="AN126" s="46" t="b">
        <f t="shared" si="18"/>
        <v>0</v>
      </c>
      <c r="AO126" s="46">
        <f t="shared" si="19"/>
        <v>0</v>
      </c>
      <c r="AP126" s="46">
        <f t="shared" si="20"/>
        <v>0</v>
      </c>
    </row>
    <row r="127" spans="2:42">
      <c r="B127" s="12">
        <v>117</v>
      </c>
      <c r="C127" s="13" t="s">
        <v>108</v>
      </c>
      <c r="D127" s="13" t="s">
        <v>49</v>
      </c>
      <c r="E127" s="13">
        <v>721</v>
      </c>
      <c r="F127" s="13" t="s">
        <v>50</v>
      </c>
      <c r="G127" s="13" t="str">
        <f t="shared" si="12"/>
        <v>TS</v>
      </c>
      <c r="H127" s="14">
        <v>163575</v>
      </c>
      <c r="I127" s="25">
        <v>43312</v>
      </c>
      <c r="J127" s="25" t="s">
        <v>51</v>
      </c>
      <c r="K127" s="25" t="s">
        <v>51</v>
      </c>
      <c r="L127" s="26" t="s">
        <v>55</v>
      </c>
      <c r="M127" s="27" t="s">
        <v>53</v>
      </c>
      <c r="N127" s="25" t="s">
        <v>51</v>
      </c>
      <c r="O127" s="25">
        <v>0</v>
      </c>
      <c r="P127" s="25" t="s">
        <v>51</v>
      </c>
      <c r="Q127" s="31">
        <v>57.64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57.64</v>
      </c>
      <c r="X127" s="31">
        <v>0</v>
      </c>
      <c r="Y127" s="31">
        <v>0</v>
      </c>
      <c r="Z127" s="31">
        <v>57.64</v>
      </c>
      <c r="AA127" s="31">
        <v>57.64</v>
      </c>
      <c r="AB127" s="31">
        <v>0</v>
      </c>
      <c r="AC127" s="31">
        <v>0</v>
      </c>
      <c r="AD127" s="31">
        <v>0</v>
      </c>
      <c r="AE127" s="30"/>
      <c r="AF127" s="30"/>
      <c r="AG127" s="44">
        <v>0</v>
      </c>
      <c r="AH127" s="45">
        <f t="shared" si="11"/>
        <v>43313</v>
      </c>
      <c r="AI127" s="45">
        <f t="shared" si="13"/>
        <v>45139</v>
      </c>
      <c r="AJ127" s="46">
        <f t="shared" si="14"/>
        <v>55</v>
      </c>
      <c r="AK127" s="46">
        <f t="shared" si="15"/>
        <v>0</v>
      </c>
      <c r="AL127" s="46">
        <f t="shared" si="16"/>
        <v>43</v>
      </c>
      <c r="AM127" s="46">
        <f t="shared" si="17"/>
        <v>12</v>
      </c>
      <c r="AN127" s="46" t="b">
        <f t="shared" si="18"/>
        <v>0</v>
      </c>
      <c r="AO127" s="46">
        <f t="shared" si="19"/>
        <v>0</v>
      </c>
      <c r="AP127" s="46">
        <f t="shared" si="20"/>
        <v>0</v>
      </c>
    </row>
    <row r="128" spans="2:42">
      <c r="B128" s="12">
        <v>118</v>
      </c>
      <c r="C128" s="13" t="s">
        <v>54</v>
      </c>
      <c r="D128" s="13" t="s">
        <v>49</v>
      </c>
      <c r="E128" s="13">
        <v>721</v>
      </c>
      <c r="F128" s="13" t="s">
        <v>50</v>
      </c>
      <c r="G128" s="13" t="str">
        <f t="shared" si="12"/>
        <v>TS</v>
      </c>
      <c r="H128" s="14">
        <v>163604</v>
      </c>
      <c r="I128" s="25">
        <v>43496</v>
      </c>
      <c r="J128" s="25" t="s">
        <v>51</v>
      </c>
      <c r="K128" s="25" t="s">
        <v>51</v>
      </c>
      <c r="L128" s="26" t="s">
        <v>182</v>
      </c>
      <c r="M128" s="27" t="s">
        <v>53</v>
      </c>
      <c r="N128" s="25" t="s">
        <v>51</v>
      </c>
      <c r="O128" s="25">
        <v>0</v>
      </c>
      <c r="P128" s="25" t="s">
        <v>51</v>
      </c>
      <c r="Q128" s="31">
        <v>100.38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100.38</v>
      </c>
      <c r="X128" s="31">
        <v>0</v>
      </c>
      <c r="Y128" s="31">
        <v>0</v>
      </c>
      <c r="Z128" s="31">
        <v>100.38</v>
      </c>
      <c r="AA128" s="31">
        <v>100.38</v>
      </c>
      <c r="AB128" s="31">
        <v>0</v>
      </c>
      <c r="AC128" s="31">
        <v>0</v>
      </c>
      <c r="AD128" s="31">
        <v>0</v>
      </c>
      <c r="AE128" s="30"/>
      <c r="AF128" s="30"/>
      <c r="AG128" s="44">
        <v>100.38</v>
      </c>
      <c r="AH128" s="45">
        <f t="shared" si="11"/>
        <v>43497</v>
      </c>
      <c r="AI128" s="45">
        <f t="shared" si="13"/>
        <v>43497</v>
      </c>
      <c r="AJ128" s="46">
        <f t="shared" si="14"/>
        <v>0</v>
      </c>
      <c r="AK128" s="46" t="b">
        <f t="shared" si="15"/>
        <v>0</v>
      </c>
      <c r="AL128" s="46" t="b">
        <f t="shared" si="16"/>
        <v>0</v>
      </c>
      <c r="AM128" s="46">
        <f t="shared" si="17"/>
        <v>0</v>
      </c>
      <c r="AN128" s="46" t="b">
        <f t="shared" si="18"/>
        <v>1</v>
      </c>
      <c r="AO128" s="46">
        <f t="shared" si="19"/>
        <v>100.38</v>
      </c>
      <c r="AP128" s="46">
        <f t="shared" si="20"/>
        <v>100.38</v>
      </c>
    </row>
    <row r="129" spans="2:42">
      <c r="B129" s="12">
        <v>119</v>
      </c>
      <c r="C129" s="13" t="s">
        <v>56</v>
      </c>
      <c r="D129" s="13" t="s">
        <v>49</v>
      </c>
      <c r="E129" s="13">
        <v>721</v>
      </c>
      <c r="F129" s="13" t="s">
        <v>50</v>
      </c>
      <c r="G129" s="13" t="str">
        <f t="shared" si="12"/>
        <v>TS</v>
      </c>
      <c r="H129" s="14">
        <v>163603</v>
      </c>
      <c r="I129" s="25">
        <v>43496</v>
      </c>
      <c r="J129" s="25" t="s">
        <v>51</v>
      </c>
      <c r="K129" s="25" t="s">
        <v>51</v>
      </c>
      <c r="L129" s="26" t="s">
        <v>182</v>
      </c>
      <c r="M129" s="27" t="s">
        <v>53</v>
      </c>
      <c r="N129" s="25" t="s">
        <v>51</v>
      </c>
      <c r="O129" s="25">
        <v>0</v>
      </c>
      <c r="P129" s="25" t="s">
        <v>51</v>
      </c>
      <c r="Q129" s="31">
        <v>136.22999999999999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136.22999999999999</v>
      </c>
      <c r="X129" s="31">
        <v>0</v>
      </c>
      <c r="Y129" s="31">
        <v>0</v>
      </c>
      <c r="Z129" s="31">
        <v>136.22999999999999</v>
      </c>
      <c r="AA129" s="31">
        <v>136.22999999999999</v>
      </c>
      <c r="AB129" s="31">
        <v>0</v>
      </c>
      <c r="AC129" s="31">
        <v>0</v>
      </c>
      <c r="AD129" s="31">
        <v>0</v>
      </c>
      <c r="AE129" s="30"/>
      <c r="AF129" s="30"/>
      <c r="AG129" s="44">
        <v>136.22999999999999</v>
      </c>
      <c r="AH129" s="45">
        <f t="shared" si="11"/>
        <v>43497</v>
      </c>
      <c r="AI129" s="45">
        <f t="shared" si="13"/>
        <v>43497</v>
      </c>
      <c r="AJ129" s="46">
        <f t="shared" si="14"/>
        <v>0</v>
      </c>
      <c r="AK129" s="46" t="b">
        <f t="shared" si="15"/>
        <v>0</v>
      </c>
      <c r="AL129" s="46" t="b">
        <f t="shared" si="16"/>
        <v>0</v>
      </c>
      <c r="AM129" s="46">
        <f t="shared" si="17"/>
        <v>0</v>
      </c>
      <c r="AN129" s="46" t="b">
        <f t="shared" si="18"/>
        <v>1</v>
      </c>
      <c r="AO129" s="46">
        <f t="shared" si="19"/>
        <v>136.22999999999999</v>
      </c>
      <c r="AP129" s="46">
        <f t="shared" si="20"/>
        <v>136.22999999999999</v>
      </c>
    </row>
    <row r="130" spans="2:42">
      <c r="B130" s="12">
        <v>120</v>
      </c>
      <c r="C130" s="13" t="s">
        <v>106</v>
      </c>
      <c r="D130" s="13" t="s">
        <v>49</v>
      </c>
      <c r="E130" s="13">
        <v>721</v>
      </c>
      <c r="F130" s="13" t="s">
        <v>50</v>
      </c>
      <c r="G130" s="13" t="str">
        <f t="shared" si="12"/>
        <v>TS</v>
      </c>
      <c r="H130" s="14">
        <v>163605</v>
      </c>
      <c r="I130" s="25">
        <v>43496</v>
      </c>
      <c r="J130" s="25" t="s">
        <v>51</v>
      </c>
      <c r="K130" s="25" t="s">
        <v>51</v>
      </c>
      <c r="L130" s="26" t="s">
        <v>182</v>
      </c>
      <c r="M130" s="27" t="s">
        <v>53</v>
      </c>
      <c r="N130" s="25" t="s">
        <v>51</v>
      </c>
      <c r="O130" s="25">
        <v>0</v>
      </c>
      <c r="P130" s="25" t="s">
        <v>51</v>
      </c>
      <c r="Q130" s="31">
        <v>60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60</v>
      </c>
      <c r="X130" s="31">
        <v>0</v>
      </c>
      <c r="Y130" s="31">
        <v>0</v>
      </c>
      <c r="Z130" s="31">
        <v>60</v>
      </c>
      <c r="AA130" s="31">
        <v>60</v>
      </c>
      <c r="AB130" s="31">
        <v>0</v>
      </c>
      <c r="AC130" s="31">
        <v>0</v>
      </c>
      <c r="AD130" s="31">
        <v>0</v>
      </c>
      <c r="AE130" s="30"/>
      <c r="AF130" s="30"/>
      <c r="AG130" s="44">
        <v>60</v>
      </c>
      <c r="AH130" s="45">
        <f t="shared" si="11"/>
        <v>43497</v>
      </c>
      <c r="AI130" s="45">
        <f t="shared" si="13"/>
        <v>43497</v>
      </c>
      <c r="AJ130" s="46">
        <f t="shared" si="14"/>
        <v>0</v>
      </c>
      <c r="AK130" s="46" t="b">
        <f t="shared" si="15"/>
        <v>0</v>
      </c>
      <c r="AL130" s="46" t="b">
        <f t="shared" si="16"/>
        <v>0</v>
      </c>
      <c r="AM130" s="46">
        <f t="shared" si="17"/>
        <v>0</v>
      </c>
      <c r="AN130" s="46" t="b">
        <f t="shared" si="18"/>
        <v>1</v>
      </c>
      <c r="AO130" s="46">
        <f t="shared" si="19"/>
        <v>60</v>
      </c>
      <c r="AP130" s="46">
        <f t="shared" si="20"/>
        <v>60</v>
      </c>
    </row>
    <row r="131" spans="2:42">
      <c r="B131" s="12">
        <v>121</v>
      </c>
      <c r="C131" s="13" t="s">
        <v>183</v>
      </c>
      <c r="D131" s="13" t="s">
        <v>63</v>
      </c>
      <c r="E131" s="13">
        <v>721</v>
      </c>
      <c r="F131" s="13" t="s">
        <v>60</v>
      </c>
      <c r="G131" s="13" t="str">
        <f t="shared" si="12"/>
        <v>TS</v>
      </c>
      <c r="H131" s="14" t="s">
        <v>184</v>
      </c>
      <c r="I131" s="25">
        <v>41904</v>
      </c>
      <c r="J131" s="25" t="s">
        <v>51</v>
      </c>
      <c r="K131" s="25" t="s">
        <v>51</v>
      </c>
      <c r="L131" s="26">
        <v>10</v>
      </c>
      <c r="M131" s="27">
        <v>10</v>
      </c>
      <c r="N131" s="25" t="s">
        <v>51</v>
      </c>
      <c r="O131" s="25">
        <v>0</v>
      </c>
      <c r="P131" s="25" t="s">
        <v>51</v>
      </c>
      <c r="Q131" s="31">
        <v>776.71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776.71</v>
      </c>
      <c r="X131" s="31">
        <v>0</v>
      </c>
      <c r="Y131" s="31">
        <v>0</v>
      </c>
      <c r="Z131" s="31">
        <v>776.71</v>
      </c>
      <c r="AA131" s="31">
        <v>776.47117647058803</v>
      </c>
      <c r="AB131" s="31">
        <v>0.23882352941173501</v>
      </c>
      <c r="AC131" s="31">
        <v>5.1176470588228898E-2</v>
      </c>
      <c r="AD131" s="31">
        <v>0</v>
      </c>
      <c r="AE131" s="30"/>
      <c r="AF131" s="30"/>
      <c r="AG131" s="44">
        <v>0.28999999999996401</v>
      </c>
      <c r="AH131" s="45">
        <f t="shared" si="11"/>
        <v>41913</v>
      </c>
      <c r="AI131" s="45">
        <f t="shared" si="13"/>
        <v>45566</v>
      </c>
      <c r="AJ131" s="46">
        <f t="shared" si="14"/>
        <v>69</v>
      </c>
      <c r="AK131" s="46">
        <f t="shared" si="15"/>
        <v>4.2028985507241157E-3</v>
      </c>
      <c r="AL131" s="46">
        <f t="shared" si="16"/>
        <v>57</v>
      </c>
      <c r="AM131" s="46">
        <f t="shared" si="17"/>
        <v>12</v>
      </c>
      <c r="AN131" s="46" t="b">
        <f t="shared" si="18"/>
        <v>0</v>
      </c>
      <c r="AO131" s="46">
        <f t="shared" si="19"/>
        <v>5.0434782608689388E-2</v>
      </c>
      <c r="AP131" s="46">
        <f t="shared" si="20"/>
        <v>-7.4168797953950982E-4</v>
      </c>
    </row>
    <row r="132" spans="2:42">
      <c r="B132" s="12">
        <v>122</v>
      </c>
      <c r="C132" s="13" t="s">
        <v>185</v>
      </c>
      <c r="D132" s="13" t="s">
        <v>63</v>
      </c>
      <c r="E132" s="13">
        <v>721</v>
      </c>
      <c r="F132" s="13" t="s">
        <v>64</v>
      </c>
      <c r="G132" s="13" t="str">
        <f t="shared" si="12"/>
        <v>BS</v>
      </c>
      <c r="H132" s="14" t="s">
        <v>186</v>
      </c>
      <c r="I132" s="25">
        <v>40632</v>
      </c>
      <c r="J132" s="25" t="s">
        <v>51</v>
      </c>
      <c r="K132" s="25" t="s">
        <v>51</v>
      </c>
      <c r="L132" s="26">
        <v>10</v>
      </c>
      <c r="M132" s="27">
        <v>10</v>
      </c>
      <c r="N132" s="25" t="s">
        <v>66</v>
      </c>
      <c r="O132" s="25">
        <v>0</v>
      </c>
      <c r="P132" s="25" t="s">
        <v>51</v>
      </c>
      <c r="Q132" s="31">
        <v>448.91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448.91</v>
      </c>
      <c r="X132" s="31">
        <v>0</v>
      </c>
      <c r="Y132" s="31">
        <v>0</v>
      </c>
      <c r="Z132" s="31">
        <v>448.91</v>
      </c>
      <c r="AA132" s="31">
        <v>448.75384615384598</v>
      </c>
      <c r="AB132" s="31">
        <v>0.156153846153857</v>
      </c>
      <c r="AC132" s="31">
        <v>0.133846153846163</v>
      </c>
      <c r="AD132" s="31">
        <v>0</v>
      </c>
      <c r="AE132" s="30"/>
      <c r="AF132" s="30"/>
      <c r="AG132" s="44">
        <v>0.29000000000002002</v>
      </c>
      <c r="AH132" s="45">
        <f t="shared" si="11"/>
        <v>40634</v>
      </c>
      <c r="AI132" s="45">
        <f t="shared" si="13"/>
        <v>44287</v>
      </c>
      <c r="AJ132" s="46">
        <f t="shared" si="14"/>
        <v>27</v>
      </c>
      <c r="AK132" s="46">
        <f t="shared" si="15"/>
        <v>1.0740740740741482E-2</v>
      </c>
      <c r="AL132" s="46">
        <f t="shared" si="16"/>
        <v>15</v>
      </c>
      <c r="AM132" s="46">
        <f t="shared" si="17"/>
        <v>12</v>
      </c>
      <c r="AN132" s="46" t="b">
        <f t="shared" si="18"/>
        <v>0</v>
      </c>
      <c r="AO132" s="46">
        <f t="shared" si="19"/>
        <v>0.1288888888888978</v>
      </c>
      <c r="AP132" s="46">
        <f t="shared" si="20"/>
        <v>-4.9572649572652006E-3</v>
      </c>
    </row>
    <row r="133" spans="2:42">
      <c r="B133" s="12">
        <v>123</v>
      </c>
      <c r="C133" s="13" t="s">
        <v>187</v>
      </c>
      <c r="D133" s="13" t="s">
        <v>63</v>
      </c>
      <c r="E133" s="13">
        <v>721</v>
      </c>
      <c r="F133" s="13" t="s">
        <v>64</v>
      </c>
      <c r="G133" s="13" t="str">
        <f t="shared" si="12"/>
        <v>BS</v>
      </c>
      <c r="H133" s="14" t="s">
        <v>188</v>
      </c>
      <c r="I133" s="25">
        <v>40232</v>
      </c>
      <c r="J133" s="25" t="s">
        <v>51</v>
      </c>
      <c r="K133" s="25" t="s">
        <v>51</v>
      </c>
      <c r="L133" s="26">
        <v>10</v>
      </c>
      <c r="M133" s="27">
        <v>10</v>
      </c>
      <c r="N133" s="25" t="s">
        <v>66</v>
      </c>
      <c r="O133" s="25">
        <v>0</v>
      </c>
      <c r="P133" s="25" t="s">
        <v>51</v>
      </c>
      <c r="Q133" s="31">
        <v>268.08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268.08</v>
      </c>
      <c r="X133" s="31">
        <v>0</v>
      </c>
      <c r="Y133" s="31">
        <v>0</v>
      </c>
      <c r="Z133" s="31">
        <v>268.08</v>
      </c>
      <c r="AA133" s="31">
        <v>268.05769230769198</v>
      </c>
      <c r="AB133" s="31">
        <v>2.2307692307693899E-2</v>
      </c>
      <c r="AC133" s="31">
        <v>0.26769230769232699</v>
      </c>
      <c r="AD133" s="31">
        <v>0</v>
      </c>
      <c r="AE133" s="30"/>
      <c r="AF133" s="30"/>
      <c r="AG133" s="44">
        <v>0.29000000000002002</v>
      </c>
      <c r="AH133" s="45">
        <f t="shared" si="11"/>
        <v>40238</v>
      </c>
      <c r="AI133" s="45">
        <f t="shared" si="13"/>
        <v>43891</v>
      </c>
      <c r="AJ133" s="46">
        <f t="shared" si="14"/>
        <v>14</v>
      </c>
      <c r="AK133" s="46">
        <f t="shared" si="15"/>
        <v>2.0714285714287146E-2</v>
      </c>
      <c r="AL133" s="46">
        <f t="shared" si="16"/>
        <v>2</v>
      </c>
      <c r="AM133" s="46">
        <f t="shared" si="17"/>
        <v>12</v>
      </c>
      <c r="AN133" s="46" t="b">
        <f t="shared" si="18"/>
        <v>0</v>
      </c>
      <c r="AO133" s="46">
        <f t="shared" si="19"/>
        <v>0.24857142857144576</v>
      </c>
      <c r="AP133" s="46">
        <f t="shared" si="20"/>
        <v>-1.9120879120881229E-2</v>
      </c>
    </row>
    <row r="134" spans="2:42">
      <c r="B134" s="12">
        <v>124</v>
      </c>
      <c r="C134" s="13" t="s">
        <v>189</v>
      </c>
      <c r="D134" s="13" t="s">
        <v>49</v>
      </c>
      <c r="E134" s="13">
        <v>721</v>
      </c>
      <c r="F134" s="13" t="s">
        <v>50</v>
      </c>
      <c r="G134" s="13" t="str">
        <f t="shared" si="12"/>
        <v>TS</v>
      </c>
      <c r="H134" s="14">
        <v>12400107</v>
      </c>
      <c r="I134" s="25">
        <v>42920</v>
      </c>
      <c r="J134" s="25" t="s">
        <v>51</v>
      </c>
      <c r="K134" s="25" t="s">
        <v>51</v>
      </c>
      <c r="L134" s="26" t="s">
        <v>52</v>
      </c>
      <c r="M134" s="27" t="s">
        <v>53</v>
      </c>
      <c r="N134" s="25" t="s">
        <v>51</v>
      </c>
      <c r="O134" s="25">
        <v>0</v>
      </c>
      <c r="P134" s="25" t="s">
        <v>51</v>
      </c>
      <c r="Q134" s="31">
        <v>380</v>
      </c>
      <c r="R134" s="31">
        <v>0</v>
      </c>
      <c r="S134" s="31">
        <v>380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0"/>
      <c r="AF134" s="30"/>
      <c r="AG134" s="44">
        <v>0</v>
      </c>
      <c r="AH134" s="45">
        <f t="shared" si="11"/>
        <v>42948</v>
      </c>
      <c r="AI134" s="45">
        <f t="shared" si="13"/>
        <v>44409</v>
      </c>
      <c r="AJ134" s="46">
        <f t="shared" si="14"/>
        <v>31</v>
      </c>
      <c r="AK134" s="46">
        <f t="shared" si="15"/>
        <v>0</v>
      </c>
      <c r="AL134" s="46">
        <f t="shared" si="16"/>
        <v>19</v>
      </c>
      <c r="AM134" s="46">
        <f t="shared" si="17"/>
        <v>12</v>
      </c>
      <c r="AN134" s="46" t="b">
        <f t="shared" si="18"/>
        <v>0</v>
      </c>
      <c r="AO134" s="46">
        <f t="shared" si="19"/>
        <v>0</v>
      </c>
      <c r="AP134" s="46">
        <f t="shared" si="20"/>
        <v>0</v>
      </c>
    </row>
    <row r="135" spans="2:42">
      <c r="B135" s="12">
        <v>125</v>
      </c>
      <c r="C135" s="13" t="s">
        <v>189</v>
      </c>
      <c r="D135" s="13" t="s">
        <v>49</v>
      </c>
      <c r="E135" s="13">
        <v>721</v>
      </c>
      <c r="F135" s="13" t="s">
        <v>50</v>
      </c>
      <c r="G135" s="13" t="str">
        <f t="shared" si="12"/>
        <v>TS</v>
      </c>
      <c r="H135" s="14">
        <v>12400108</v>
      </c>
      <c r="I135" s="25">
        <v>42920</v>
      </c>
      <c r="J135" s="25" t="s">
        <v>51</v>
      </c>
      <c r="K135" s="25" t="s">
        <v>51</v>
      </c>
      <c r="L135" s="26" t="s">
        <v>52</v>
      </c>
      <c r="M135" s="27" t="s">
        <v>53</v>
      </c>
      <c r="N135" s="25" t="s">
        <v>51</v>
      </c>
      <c r="O135" s="25">
        <v>0</v>
      </c>
      <c r="P135" s="25" t="s">
        <v>51</v>
      </c>
      <c r="Q135" s="31">
        <v>380</v>
      </c>
      <c r="R135" s="31">
        <v>0</v>
      </c>
      <c r="S135" s="31">
        <v>380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0"/>
      <c r="AF135" s="30"/>
      <c r="AG135" s="44">
        <v>0</v>
      </c>
      <c r="AH135" s="45">
        <f t="shared" si="11"/>
        <v>42948</v>
      </c>
      <c r="AI135" s="45">
        <f t="shared" si="13"/>
        <v>44409</v>
      </c>
      <c r="AJ135" s="46">
        <f t="shared" si="14"/>
        <v>31</v>
      </c>
      <c r="AK135" s="46">
        <f t="shared" si="15"/>
        <v>0</v>
      </c>
      <c r="AL135" s="46">
        <f t="shared" si="16"/>
        <v>19</v>
      </c>
      <c r="AM135" s="46">
        <f t="shared" si="17"/>
        <v>12</v>
      </c>
      <c r="AN135" s="46" t="b">
        <f t="shared" si="18"/>
        <v>0</v>
      </c>
      <c r="AO135" s="46">
        <f t="shared" si="19"/>
        <v>0</v>
      </c>
      <c r="AP135" s="46">
        <f t="shared" si="20"/>
        <v>0</v>
      </c>
    </row>
    <row r="136" spans="2:42">
      <c r="B136" s="12">
        <v>126</v>
      </c>
      <c r="C136" s="13" t="s">
        <v>190</v>
      </c>
      <c r="D136" s="13" t="s">
        <v>63</v>
      </c>
      <c r="E136" s="13">
        <v>721</v>
      </c>
      <c r="F136" s="13" t="s">
        <v>64</v>
      </c>
      <c r="G136" s="13" t="str">
        <f t="shared" si="12"/>
        <v>BS</v>
      </c>
      <c r="H136" s="14" t="s">
        <v>191</v>
      </c>
      <c r="I136" s="25">
        <v>41648</v>
      </c>
      <c r="J136" s="25" t="s">
        <v>51</v>
      </c>
      <c r="K136" s="25" t="s">
        <v>51</v>
      </c>
      <c r="L136" s="26">
        <v>10</v>
      </c>
      <c r="M136" s="27">
        <v>10</v>
      </c>
      <c r="N136" s="25" t="s">
        <v>66</v>
      </c>
      <c r="O136" s="25">
        <v>0</v>
      </c>
      <c r="P136" s="25" t="s">
        <v>51</v>
      </c>
      <c r="Q136" s="31">
        <v>340.84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340.84</v>
      </c>
      <c r="X136" s="31">
        <v>0</v>
      </c>
      <c r="Y136" s="31">
        <v>0</v>
      </c>
      <c r="Z136" s="31">
        <v>340.84</v>
      </c>
      <c r="AA136" s="31">
        <v>340.608</v>
      </c>
      <c r="AB136" s="31">
        <v>0.232000000000016</v>
      </c>
      <c r="AC136" s="31">
        <v>5.8000000000004097E-2</v>
      </c>
      <c r="AD136" s="31">
        <v>0</v>
      </c>
      <c r="AE136" s="30"/>
      <c r="AF136" s="30"/>
      <c r="AG136" s="44">
        <v>0.29000000000002002</v>
      </c>
      <c r="AH136" s="45">
        <f t="shared" si="11"/>
        <v>41671</v>
      </c>
      <c r="AI136" s="45">
        <f t="shared" si="13"/>
        <v>45323</v>
      </c>
      <c r="AJ136" s="46">
        <f t="shared" si="14"/>
        <v>61</v>
      </c>
      <c r="AK136" s="46">
        <f t="shared" si="15"/>
        <v>4.7540983606560658E-3</v>
      </c>
      <c r="AL136" s="46">
        <f t="shared" si="16"/>
        <v>49</v>
      </c>
      <c r="AM136" s="46">
        <f t="shared" si="17"/>
        <v>12</v>
      </c>
      <c r="AN136" s="46" t="b">
        <f t="shared" si="18"/>
        <v>0</v>
      </c>
      <c r="AO136" s="46">
        <f t="shared" si="19"/>
        <v>5.7049180327872789E-2</v>
      </c>
      <c r="AP136" s="46">
        <f t="shared" si="20"/>
        <v>-9.5081967213130753E-4</v>
      </c>
    </row>
    <row r="137" spans="2:42">
      <c r="B137" s="12">
        <v>127</v>
      </c>
      <c r="C137" s="13" t="s">
        <v>190</v>
      </c>
      <c r="D137" s="13" t="s">
        <v>63</v>
      </c>
      <c r="E137" s="13">
        <v>721</v>
      </c>
      <c r="F137" s="13" t="s">
        <v>80</v>
      </c>
      <c r="G137" s="13" t="str">
        <f t="shared" si="12"/>
        <v>TS</v>
      </c>
      <c r="H137" s="14" t="s">
        <v>192</v>
      </c>
      <c r="I137" s="25">
        <v>41648</v>
      </c>
      <c r="J137" s="25" t="s">
        <v>51</v>
      </c>
      <c r="K137" s="25" t="s">
        <v>51</v>
      </c>
      <c r="L137" s="26">
        <v>10</v>
      </c>
      <c r="M137" s="27">
        <v>10</v>
      </c>
      <c r="N137" s="25" t="s">
        <v>51</v>
      </c>
      <c r="O137" s="25">
        <v>0</v>
      </c>
      <c r="P137" s="25" t="s">
        <v>51</v>
      </c>
      <c r="Q137" s="31">
        <v>340.84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340.84</v>
      </c>
      <c r="X137" s="31">
        <v>0</v>
      </c>
      <c r="Y137" s="31">
        <v>0</v>
      </c>
      <c r="Z137" s="31">
        <v>340.84</v>
      </c>
      <c r="AA137" s="31">
        <v>340.608</v>
      </c>
      <c r="AB137" s="31">
        <v>0.232000000000016</v>
      </c>
      <c r="AC137" s="31">
        <v>5.8000000000004097E-2</v>
      </c>
      <c r="AD137" s="31">
        <v>0</v>
      </c>
      <c r="AE137" s="30"/>
      <c r="AF137" s="30"/>
      <c r="AG137" s="44">
        <v>0.29000000000002002</v>
      </c>
      <c r="AH137" s="45">
        <f t="shared" si="11"/>
        <v>41671</v>
      </c>
      <c r="AI137" s="45">
        <f t="shared" si="13"/>
        <v>45323</v>
      </c>
      <c r="AJ137" s="46">
        <f t="shared" si="14"/>
        <v>61</v>
      </c>
      <c r="AK137" s="46">
        <f t="shared" si="15"/>
        <v>4.7540983606560658E-3</v>
      </c>
      <c r="AL137" s="46">
        <f t="shared" si="16"/>
        <v>49</v>
      </c>
      <c r="AM137" s="46">
        <f t="shared" si="17"/>
        <v>12</v>
      </c>
      <c r="AN137" s="46" t="b">
        <f t="shared" si="18"/>
        <v>0</v>
      </c>
      <c r="AO137" s="46">
        <f t="shared" si="19"/>
        <v>5.7049180327872789E-2</v>
      </c>
      <c r="AP137" s="46">
        <f t="shared" si="20"/>
        <v>-9.5081967213130753E-4</v>
      </c>
    </row>
    <row r="138" spans="2:42">
      <c r="B138" s="12">
        <v>128</v>
      </c>
      <c r="C138" s="13" t="s">
        <v>193</v>
      </c>
      <c r="D138" s="13" t="s">
        <v>59</v>
      </c>
      <c r="E138" s="13">
        <v>721</v>
      </c>
      <c r="F138" s="13" t="s">
        <v>68</v>
      </c>
      <c r="G138" s="13" t="str">
        <f t="shared" si="12"/>
        <v>TS</v>
      </c>
      <c r="H138" s="14">
        <v>12400080</v>
      </c>
      <c r="I138" s="25">
        <v>42429</v>
      </c>
      <c r="J138" s="25" t="s">
        <v>51</v>
      </c>
      <c r="K138" s="25" t="s">
        <v>51</v>
      </c>
      <c r="L138" s="26">
        <v>7</v>
      </c>
      <c r="M138" s="27">
        <v>7</v>
      </c>
      <c r="N138" s="25" t="s">
        <v>51</v>
      </c>
      <c r="O138" s="25">
        <v>0</v>
      </c>
      <c r="P138" s="25" t="s">
        <v>51</v>
      </c>
      <c r="Q138" s="31">
        <v>318.58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318.58</v>
      </c>
      <c r="X138" s="31">
        <v>318.58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0"/>
      <c r="AF138" s="30"/>
      <c r="AG138" s="44">
        <v>0</v>
      </c>
      <c r="AH138" s="45">
        <f t="shared" si="11"/>
        <v>42430</v>
      </c>
      <c r="AI138" s="45">
        <f t="shared" si="13"/>
        <v>44986</v>
      </c>
      <c r="AJ138" s="46">
        <f t="shared" si="14"/>
        <v>50</v>
      </c>
      <c r="AK138" s="46">
        <f t="shared" si="15"/>
        <v>0</v>
      </c>
      <c r="AL138" s="46">
        <f t="shared" si="16"/>
        <v>38</v>
      </c>
      <c r="AM138" s="46">
        <f t="shared" si="17"/>
        <v>12</v>
      </c>
      <c r="AN138" s="46" t="b">
        <f t="shared" si="18"/>
        <v>0</v>
      </c>
      <c r="AO138" s="46">
        <f t="shared" si="19"/>
        <v>0</v>
      </c>
      <c r="AP138" s="46">
        <f t="shared" si="20"/>
        <v>0</v>
      </c>
    </row>
    <row r="139" spans="2:42">
      <c r="B139" s="12">
        <v>129</v>
      </c>
      <c r="C139" s="13" t="s">
        <v>194</v>
      </c>
      <c r="D139" s="13" t="s">
        <v>131</v>
      </c>
      <c r="E139" s="13">
        <v>721</v>
      </c>
      <c r="F139" s="13" t="s">
        <v>60</v>
      </c>
      <c r="G139" s="13" t="str">
        <f t="shared" si="12"/>
        <v>TS</v>
      </c>
      <c r="H139" s="14">
        <v>230225</v>
      </c>
      <c r="I139" s="25">
        <v>43797</v>
      </c>
      <c r="J139" s="25" t="s">
        <v>51</v>
      </c>
      <c r="K139" s="25" t="s">
        <v>51</v>
      </c>
      <c r="L139" s="26" t="s">
        <v>132</v>
      </c>
      <c r="M139" s="27" t="s">
        <v>53</v>
      </c>
      <c r="N139" s="25" t="s">
        <v>51</v>
      </c>
      <c r="O139" s="25">
        <v>0</v>
      </c>
      <c r="P139" s="25" t="s">
        <v>51</v>
      </c>
      <c r="Q139" s="31">
        <v>153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v>153</v>
      </c>
      <c r="X139" s="31">
        <v>153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0"/>
      <c r="AF139" s="30"/>
      <c r="AG139" s="44">
        <v>0</v>
      </c>
      <c r="AH139" s="45">
        <f t="shared" ref="AH139:AH202" si="21">+DATE(YEAR(I139),MONTH(I139)+1,1)</f>
        <v>43800</v>
      </c>
      <c r="AI139" s="45">
        <f t="shared" si="13"/>
        <v>44896</v>
      </c>
      <c r="AJ139" s="46">
        <f t="shared" si="14"/>
        <v>36</v>
      </c>
      <c r="AK139" s="46">
        <f t="shared" si="15"/>
        <v>0</v>
      </c>
      <c r="AL139" s="46">
        <f t="shared" si="16"/>
        <v>35</v>
      </c>
      <c r="AM139" s="46">
        <f t="shared" si="17"/>
        <v>1</v>
      </c>
      <c r="AN139" s="46" t="b">
        <f t="shared" si="18"/>
        <v>0</v>
      </c>
      <c r="AO139" s="46">
        <f t="shared" si="19"/>
        <v>0</v>
      </c>
      <c r="AP139" s="46">
        <f t="shared" si="20"/>
        <v>0</v>
      </c>
    </row>
    <row r="140" spans="2:42">
      <c r="B140" s="12">
        <v>130</v>
      </c>
      <c r="C140" s="13" t="s">
        <v>195</v>
      </c>
      <c r="D140" s="13" t="s">
        <v>131</v>
      </c>
      <c r="E140" s="13">
        <v>721</v>
      </c>
      <c r="F140" s="13" t="s">
        <v>60</v>
      </c>
      <c r="G140" s="13" t="str">
        <f t="shared" ref="G140:G203" si="22">+LEFT(F140,2)</f>
        <v>TS</v>
      </c>
      <c r="H140" s="14">
        <v>163621</v>
      </c>
      <c r="I140" s="25">
        <v>43621</v>
      </c>
      <c r="J140" s="25" t="s">
        <v>51</v>
      </c>
      <c r="K140" s="25" t="s">
        <v>51</v>
      </c>
      <c r="L140" s="26" t="s">
        <v>132</v>
      </c>
      <c r="M140" s="27" t="s">
        <v>53</v>
      </c>
      <c r="N140" s="25" t="s">
        <v>51</v>
      </c>
      <c r="O140" s="25">
        <v>0</v>
      </c>
      <c r="P140" s="25" t="s">
        <v>51</v>
      </c>
      <c r="Q140" s="31">
        <v>211.6</v>
      </c>
      <c r="R140" s="31">
        <v>0</v>
      </c>
      <c r="S140" s="31">
        <v>211.6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0"/>
      <c r="AF140" s="30"/>
      <c r="AG140" s="44">
        <v>0</v>
      </c>
      <c r="AH140" s="45">
        <f t="shared" si="21"/>
        <v>43647</v>
      </c>
      <c r="AI140" s="45">
        <f t="shared" ref="AI140:AI203" si="23">+EDATE(AH140,$L140*12)</f>
        <v>44743</v>
      </c>
      <c r="AJ140" s="46">
        <f t="shared" ref="AJ140:AJ203" si="24">IFERROR(DATEDIF(MAX($AH140,$AJ$4),$AI140,"m"),FALSE)</f>
        <v>36</v>
      </c>
      <c r="AK140" s="46">
        <f t="shared" ref="AK140:AK203" si="25">IFERROR(AG140/AJ140,FALSE)</f>
        <v>0</v>
      </c>
      <c r="AL140" s="46">
        <f t="shared" ref="AL140:AL203" si="26">IFERROR(DATEDIF(MAX($AH140,$AL$4),$AI140,"m"),FALSE)</f>
        <v>30</v>
      </c>
      <c r="AM140" s="46">
        <f t="shared" ref="AM140:AM203" si="27">+AJ140-AL140</f>
        <v>6</v>
      </c>
      <c r="AN140" s="46" t="b">
        <f t="shared" ref="AN140:AN203" si="28">+AI140&lt;$AL$4</f>
        <v>0</v>
      </c>
      <c r="AO140" s="46">
        <f t="shared" ref="AO140:AO203" si="29">IF($AN140,AG140,AK140*AM140)</f>
        <v>0</v>
      </c>
      <c r="AP140" s="46">
        <f t="shared" ref="AP140:AP203" si="30">+AO140-AC140</f>
        <v>0</v>
      </c>
    </row>
    <row r="141" spans="2:42">
      <c r="B141" s="12">
        <v>131</v>
      </c>
      <c r="C141" s="13" t="s">
        <v>134</v>
      </c>
      <c r="D141" s="13" t="s">
        <v>63</v>
      </c>
      <c r="E141" s="13">
        <v>721</v>
      </c>
      <c r="F141" s="13" t="s">
        <v>64</v>
      </c>
      <c r="G141" s="13" t="str">
        <f t="shared" si="22"/>
        <v>BS</v>
      </c>
      <c r="H141" s="14" t="s">
        <v>196</v>
      </c>
      <c r="I141" s="25">
        <v>41485</v>
      </c>
      <c r="J141" s="25" t="s">
        <v>51</v>
      </c>
      <c r="K141" s="25" t="s">
        <v>51</v>
      </c>
      <c r="L141" s="26">
        <v>10</v>
      </c>
      <c r="M141" s="27">
        <v>10</v>
      </c>
      <c r="N141" s="25" t="s">
        <v>66</v>
      </c>
      <c r="O141" s="25">
        <v>0</v>
      </c>
      <c r="P141" s="25" t="s">
        <v>51</v>
      </c>
      <c r="Q141" s="31">
        <v>542.62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542.62</v>
      </c>
      <c r="X141" s="31">
        <v>0</v>
      </c>
      <c r="Y141" s="31">
        <v>0</v>
      </c>
      <c r="Z141" s="31">
        <v>542.62</v>
      </c>
      <c r="AA141" s="31">
        <v>542.39444444444496</v>
      </c>
      <c r="AB141" s="31">
        <v>0.225555555555527</v>
      </c>
      <c r="AC141" s="31">
        <v>6.4444444444436394E-2</v>
      </c>
      <c r="AD141" s="31">
        <v>0</v>
      </c>
      <c r="AE141" s="30"/>
      <c r="AF141" s="30"/>
      <c r="AG141" s="44">
        <v>0.28999999999996401</v>
      </c>
      <c r="AH141" s="45">
        <f t="shared" si="21"/>
        <v>41487</v>
      </c>
      <c r="AI141" s="45">
        <f t="shared" si="23"/>
        <v>45139</v>
      </c>
      <c r="AJ141" s="46">
        <f t="shared" si="24"/>
        <v>55</v>
      </c>
      <c r="AK141" s="46">
        <f t="shared" si="25"/>
        <v>5.2727272727266187E-3</v>
      </c>
      <c r="AL141" s="46">
        <f t="shared" si="26"/>
        <v>43</v>
      </c>
      <c r="AM141" s="46">
        <f t="shared" si="27"/>
        <v>12</v>
      </c>
      <c r="AN141" s="46" t="b">
        <f t="shared" si="28"/>
        <v>0</v>
      </c>
      <c r="AO141" s="46">
        <f t="shared" si="29"/>
        <v>6.3272727272719431E-2</v>
      </c>
      <c r="AP141" s="46">
        <f t="shared" si="30"/>
        <v>-1.1717171717169628E-3</v>
      </c>
    </row>
    <row r="142" spans="2:42">
      <c r="B142" s="12">
        <v>132</v>
      </c>
      <c r="C142" s="13" t="s">
        <v>56</v>
      </c>
      <c r="D142" s="13" t="s">
        <v>49</v>
      </c>
      <c r="E142" s="13">
        <v>721</v>
      </c>
      <c r="F142" s="13" t="s">
        <v>50</v>
      </c>
      <c r="G142" s="13" t="str">
        <f t="shared" si="22"/>
        <v>TS</v>
      </c>
      <c r="H142" s="14">
        <v>163629</v>
      </c>
      <c r="I142" s="25">
        <v>43677</v>
      </c>
      <c r="J142" s="25" t="s">
        <v>51</v>
      </c>
      <c r="K142" s="25" t="s">
        <v>51</v>
      </c>
      <c r="L142" s="26" t="s">
        <v>55</v>
      </c>
      <c r="M142" s="27" t="s">
        <v>53</v>
      </c>
      <c r="N142" s="25" t="s">
        <v>51</v>
      </c>
      <c r="O142" s="25">
        <v>0</v>
      </c>
      <c r="P142" s="25" t="s">
        <v>51</v>
      </c>
      <c r="Q142" s="31">
        <v>28.68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28.68</v>
      </c>
      <c r="X142" s="31">
        <v>0</v>
      </c>
      <c r="Y142" s="31">
        <v>0</v>
      </c>
      <c r="Z142" s="31">
        <v>28.68</v>
      </c>
      <c r="AA142" s="31">
        <v>2.8679999999999999</v>
      </c>
      <c r="AB142" s="31">
        <v>25.812000000000001</v>
      </c>
      <c r="AC142" s="31">
        <v>2.8679999999999999</v>
      </c>
      <c r="AD142" s="31">
        <v>0</v>
      </c>
      <c r="AE142" s="30"/>
      <c r="AF142" s="30"/>
      <c r="AG142" s="44">
        <v>28.68</v>
      </c>
      <c r="AH142" s="45">
        <f t="shared" si="21"/>
        <v>43678</v>
      </c>
      <c r="AI142" s="45">
        <f t="shared" si="23"/>
        <v>45505</v>
      </c>
      <c r="AJ142" s="46">
        <f t="shared" si="24"/>
        <v>60</v>
      </c>
      <c r="AK142" s="46">
        <f t="shared" si="25"/>
        <v>0.47799999999999998</v>
      </c>
      <c r="AL142" s="46">
        <f t="shared" si="26"/>
        <v>55</v>
      </c>
      <c r="AM142" s="46">
        <f t="shared" si="27"/>
        <v>5</v>
      </c>
      <c r="AN142" s="46" t="b">
        <f t="shared" si="28"/>
        <v>0</v>
      </c>
      <c r="AO142" s="46">
        <f t="shared" si="29"/>
        <v>2.3899999999999997</v>
      </c>
      <c r="AP142" s="46">
        <f t="shared" si="30"/>
        <v>-0.4780000000000002</v>
      </c>
    </row>
    <row r="143" spans="2:42">
      <c r="B143" s="12">
        <v>133</v>
      </c>
      <c r="C143" s="13" t="s">
        <v>58</v>
      </c>
      <c r="D143" s="13" t="s">
        <v>59</v>
      </c>
      <c r="E143" s="13">
        <v>721</v>
      </c>
      <c r="F143" s="13" t="s">
        <v>60</v>
      </c>
      <c r="G143" s="13" t="str">
        <f t="shared" si="22"/>
        <v>TS</v>
      </c>
      <c r="H143" s="14">
        <v>163631</v>
      </c>
      <c r="I143" s="25">
        <v>43677</v>
      </c>
      <c r="J143" s="25" t="s">
        <v>51</v>
      </c>
      <c r="K143" s="25" t="s">
        <v>51</v>
      </c>
      <c r="L143" s="26">
        <v>7</v>
      </c>
      <c r="M143" s="27">
        <v>7</v>
      </c>
      <c r="N143" s="25" t="s">
        <v>51</v>
      </c>
      <c r="O143" s="25">
        <v>0</v>
      </c>
      <c r="P143" s="25" t="s">
        <v>51</v>
      </c>
      <c r="Q143" s="31">
        <v>350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350</v>
      </c>
      <c r="X143" s="31">
        <v>350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0"/>
      <c r="AF143" s="30"/>
      <c r="AG143" s="44">
        <v>0</v>
      </c>
      <c r="AH143" s="45">
        <f t="shared" si="21"/>
        <v>43678</v>
      </c>
      <c r="AI143" s="45">
        <f t="shared" si="23"/>
        <v>46235</v>
      </c>
      <c r="AJ143" s="46">
        <f t="shared" si="24"/>
        <v>84</v>
      </c>
      <c r="AK143" s="46">
        <f t="shared" si="25"/>
        <v>0</v>
      </c>
      <c r="AL143" s="46">
        <f t="shared" si="26"/>
        <v>79</v>
      </c>
      <c r="AM143" s="46">
        <f t="shared" si="27"/>
        <v>5</v>
      </c>
      <c r="AN143" s="46" t="b">
        <f t="shared" si="28"/>
        <v>0</v>
      </c>
      <c r="AO143" s="46">
        <f t="shared" si="29"/>
        <v>0</v>
      </c>
      <c r="AP143" s="46">
        <f t="shared" si="30"/>
        <v>0</v>
      </c>
    </row>
    <row r="144" spans="2:42">
      <c r="B144" s="12">
        <v>134</v>
      </c>
      <c r="C144" s="13" t="s">
        <v>58</v>
      </c>
      <c r="D144" s="13" t="s">
        <v>59</v>
      </c>
      <c r="E144" s="13">
        <v>721</v>
      </c>
      <c r="F144" s="13" t="s">
        <v>60</v>
      </c>
      <c r="G144" s="13" t="str">
        <f t="shared" si="22"/>
        <v>TS</v>
      </c>
      <c r="H144" s="14">
        <v>163632</v>
      </c>
      <c r="I144" s="25">
        <v>43677</v>
      </c>
      <c r="J144" s="25" t="s">
        <v>51</v>
      </c>
      <c r="K144" s="25" t="s">
        <v>51</v>
      </c>
      <c r="L144" s="26">
        <v>7</v>
      </c>
      <c r="M144" s="27">
        <v>7</v>
      </c>
      <c r="N144" s="25" t="s">
        <v>51</v>
      </c>
      <c r="O144" s="25">
        <v>0</v>
      </c>
      <c r="P144" s="25" t="s">
        <v>51</v>
      </c>
      <c r="Q144" s="31">
        <v>350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350</v>
      </c>
      <c r="X144" s="31">
        <v>350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0</v>
      </c>
      <c r="AE144" s="30"/>
      <c r="AF144" s="30"/>
      <c r="AG144" s="44">
        <v>0</v>
      </c>
      <c r="AH144" s="45">
        <f t="shared" si="21"/>
        <v>43678</v>
      </c>
      <c r="AI144" s="45">
        <f t="shared" si="23"/>
        <v>46235</v>
      </c>
      <c r="AJ144" s="46">
        <f t="shared" si="24"/>
        <v>84</v>
      </c>
      <c r="AK144" s="46">
        <f t="shared" si="25"/>
        <v>0</v>
      </c>
      <c r="AL144" s="46">
        <f t="shared" si="26"/>
        <v>79</v>
      </c>
      <c r="AM144" s="46">
        <f t="shared" si="27"/>
        <v>5</v>
      </c>
      <c r="AN144" s="46" t="b">
        <f t="shared" si="28"/>
        <v>0</v>
      </c>
      <c r="AO144" s="46">
        <f t="shared" si="29"/>
        <v>0</v>
      </c>
      <c r="AP144" s="46">
        <f t="shared" si="30"/>
        <v>0</v>
      </c>
    </row>
    <row r="145" spans="2:42">
      <c r="B145" s="12">
        <v>135</v>
      </c>
      <c r="C145" s="13" t="s">
        <v>197</v>
      </c>
      <c r="D145" s="13" t="s">
        <v>59</v>
      </c>
      <c r="E145" s="13">
        <v>721</v>
      </c>
      <c r="F145" s="13" t="s">
        <v>60</v>
      </c>
      <c r="G145" s="13" t="str">
        <f t="shared" si="22"/>
        <v>TS</v>
      </c>
      <c r="H145" s="14">
        <v>163633</v>
      </c>
      <c r="I145" s="25">
        <v>43677</v>
      </c>
      <c r="J145" s="25" t="s">
        <v>51</v>
      </c>
      <c r="K145" s="25" t="s">
        <v>51</v>
      </c>
      <c r="L145" s="26">
        <v>7</v>
      </c>
      <c r="M145" s="27">
        <v>7</v>
      </c>
      <c r="N145" s="25" t="s">
        <v>51</v>
      </c>
      <c r="O145" s="25">
        <v>0</v>
      </c>
      <c r="P145" s="25" t="s">
        <v>51</v>
      </c>
      <c r="Q145" s="31">
        <v>450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450</v>
      </c>
      <c r="X145" s="31">
        <v>450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0</v>
      </c>
      <c r="AE145" s="30"/>
      <c r="AF145" s="30"/>
      <c r="AG145" s="44">
        <v>0</v>
      </c>
      <c r="AH145" s="45">
        <f t="shared" si="21"/>
        <v>43678</v>
      </c>
      <c r="AI145" s="45">
        <f t="shared" si="23"/>
        <v>46235</v>
      </c>
      <c r="AJ145" s="46">
        <f t="shared" si="24"/>
        <v>84</v>
      </c>
      <c r="AK145" s="46">
        <f t="shared" si="25"/>
        <v>0</v>
      </c>
      <c r="AL145" s="46">
        <f t="shared" si="26"/>
        <v>79</v>
      </c>
      <c r="AM145" s="46">
        <f t="shared" si="27"/>
        <v>5</v>
      </c>
      <c r="AN145" s="46" t="b">
        <f t="shared" si="28"/>
        <v>0</v>
      </c>
      <c r="AO145" s="46">
        <f t="shared" si="29"/>
        <v>0</v>
      </c>
      <c r="AP145" s="46">
        <f t="shared" si="30"/>
        <v>0</v>
      </c>
    </row>
    <row r="146" spans="2:42">
      <c r="B146" s="12">
        <v>136</v>
      </c>
      <c r="C146" s="13" t="s">
        <v>103</v>
      </c>
      <c r="D146" s="13" t="s">
        <v>59</v>
      </c>
      <c r="E146" s="13">
        <v>721</v>
      </c>
      <c r="F146" s="13" t="s">
        <v>60</v>
      </c>
      <c r="G146" s="13" t="str">
        <f t="shared" si="22"/>
        <v>TS</v>
      </c>
      <c r="H146" s="14">
        <v>163630</v>
      </c>
      <c r="I146" s="25">
        <v>43677</v>
      </c>
      <c r="J146" s="25" t="s">
        <v>51</v>
      </c>
      <c r="K146" s="25" t="s">
        <v>51</v>
      </c>
      <c r="L146" s="26">
        <v>7</v>
      </c>
      <c r="M146" s="27">
        <v>7</v>
      </c>
      <c r="N146" s="25" t="s">
        <v>51</v>
      </c>
      <c r="O146" s="25">
        <v>0</v>
      </c>
      <c r="P146" s="25" t="s">
        <v>51</v>
      </c>
      <c r="Q146" s="31">
        <v>275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275</v>
      </c>
      <c r="X146" s="31">
        <v>275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0"/>
      <c r="AF146" s="30"/>
      <c r="AG146" s="44">
        <v>0</v>
      </c>
      <c r="AH146" s="45">
        <f t="shared" si="21"/>
        <v>43678</v>
      </c>
      <c r="AI146" s="45">
        <f t="shared" si="23"/>
        <v>46235</v>
      </c>
      <c r="AJ146" s="46">
        <f t="shared" si="24"/>
        <v>84</v>
      </c>
      <c r="AK146" s="46">
        <f t="shared" si="25"/>
        <v>0</v>
      </c>
      <c r="AL146" s="46">
        <f t="shared" si="26"/>
        <v>79</v>
      </c>
      <c r="AM146" s="46">
        <f t="shared" si="27"/>
        <v>5</v>
      </c>
      <c r="AN146" s="46" t="b">
        <f t="shared" si="28"/>
        <v>0</v>
      </c>
      <c r="AO146" s="46">
        <f t="shared" si="29"/>
        <v>0</v>
      </c>
      <c r="AP146" s="46">
        <f t="shared" si="30"/>
        <v>0</v>
      </c>
    </row>
    <row r="147" spans="2:42">
      <c r="B147" s="12">
        <v>137</v>
      </c>
      <c r="C147" s="13" t="s">
        <v>198</v>
      </c>
      <c r="D147" s="13" t="s">
        <v>49</v>
      </c>
      <c r="E147" s="13">
        <v>721</v>
      </c>
      <c r="F147" s="13" t="s">
        <v>50</v>
      </c>
      <c r="G147" s="13" t="str">
        <f t="shared" si="22"/>
        <v>TS</v>
      </c>
      <c r="H147" s="14">
        <v>163634</v>
      </c>
      <c r="I147" s="25">
        <v>43677</v>
      </c>
      <c r="J147" s="25" t="s">
        <v>51</v>
      </c>
      <c r="K147" s="25" t="s">
        <v>51</v>
      </c>
      <c r="L147" s="26" t="s">
        <v>52</v>
      </c>
      <c r="M147" s="27" t="s">
        <v>53</v>
      </c>
      <c r="N147" s="25" t="s">
        <v>51</v>
      </c>
      <c r="O147" s="25">
        <v>0</v>
      </c>
      <c r="P147" s="25" t="s">
        <v>51</v>
      </c>
      <c r="Q147" s="31">
        <v>433.95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433.95</v>
      </c>
      <c r="X147" s="31">
        <v>0</v>
      </c>
      <c r="Y147" s="31">
        <v>0</v>
      </c>
      <c r="Z147" s="31">
        <v>433.95</v>
      </c>
      <c r="AA147" s="31">
        <v>54.243749999999999</v>
      </c>
      <c r="AB147" s="31">
        <v>379.70625000000001</v>
      </c>
      <c r="AC147" s="31">
        <v>54.243749999999999</v>
      </c>
      <c r="AD147" s="31">
        <v>0</v>
      </c>
      <c r="AE147" s="30"/>
      <c r="AF147" s="30"/>
      <c r="AG147" s="44">
        <v>433.95</v>
      </c>
      <c r="AH147" s="45">
        <f t="shared" si="21"/>
        <v>43678</v>
      </c>
      <c r="AI147" s="45">
        <f t="shared" si="23"/>
        <v>45139</v>
      </c>
      <c r="AJ147" s="46">
        <f t="shared" si="24"/>
        <v>48</v>
      </c>
      <c r="AK147" s="46">
        <f t="shared" si="25"/>
        <v>9.0406250000000004</v>
      </c>
      <c r="AL147" s="46">
        <f t="shared" si="26"/>
        <v>43</v>
      </c>
      <c r="AM147" s="46">
        <f t="shared" si="27"/>
        <v>5</v>
      </c>
      <c r="AN147" s="46" t="b">
        <f t="shared" si="28"/>
        <v>0</v>
      </c>
      <c r="AO147" s="46">
        <f t="shared" si="29"/>
        <v>45.203125</v>
      </c>
      <c r="AP147" s="46">
        <f t="shared" si="30"/>
        <v>-9.0406249999999986</v>
      </c>
    </row>
    <row r="148" spans="2:42">
      <c r="B148" s="12">
        <v>138</v>
      </c>
      <c r="C148" s="13" t="s">
        <v>199</v>
      </c>
      <c r="D148" s="13" t="s">
        <v>63</v>
      </c>
      <c r="E148" s="13">
        <v>721</v>
      </c>
      <c r="F148" s="13" t="s">
        <v>80</v>
      </c>
      <c r="G148" s="13" t="str">
        <f t="shared" si="22"/>
        <v>TS</v>
      </c>
      <c r="H148" s="14">
        <v>12400100</v>
      </c>
      <c r="I148" s="25">
        <v>42501</v>
      </c>
      <c r="J148" s="25" t="s">
        <v>51</v>
      </c>
      <c r="K148" s="25" t="s">
        <v>51</v>
      </c>
      <c r="L148" s="26">
        <v>10</v>
      </c>
      <c r="M148" s="27">
        <v>10</v>
      </c>
      <c r="N148" s="25" t="s">
        <v>51</v>
      </c>
      <c r="O148" s="25">
        <v>0</v>
      </c>
      <c r="P148" s="25" t="s">
        <v>51</v>
      </c>
      <c r="Q148" s="31">
        <v>395.04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395.04</v>
      </c>
      <c r="X148" s="31">
        <v>395.04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0"/>
      <c r="AF148" s="30"/>
      <c r="AG148" s="44">
        <v>0</v>
      </c>
      <c r="AH148" s="45">
        <f t="shared" si="21"/>
        <v>42522</v>
      </c>
      <c r="AI148" s="45">
        <f t="shared" si="23"/>
        <v>46174</v>
      </c>
      <c r="AJ148" s="46">
        <f t="shared" si="24"/>
        <v>89</v>
      </c>
      <c r="AK148" s="46">
        <f t="shared" si="25"/>
        <v>0</v>
      </c>
      <c r="AL148" s="46">
        <f t="shared" si="26"/>
        <v>77</v>
      </c>
      <c r="AM148" s="46">
        <f t="shared" si="27"/>
        <v>12</v>
      </c>
      <c r="AN148" s="46" t="b">
        <f t="shared" si="28"/>
        <v>0</v>
      </c>
      <c r="AO148" s="46">
        <f t="shared" si="29"/>
        <v>0</v>
      </c>
      <c r="AP148" s="46">
        <f t="shared" si="30"/>
        <v>0</v>
      </c>
    </row>
    <row r="149" spans="2:42">
      <c r="B149" s="12">
        <v>139</v>
      </c>
      <c r="C149" s="13" t="s">
        <v>200</v>
      </c>
      <c r="D149" s="13" t="s">
        <v>63</v>
      </c>
      <c r="E149" s="13">
        <v>721</v>
      </c>
      <c r="F149" s="13" t="s">
        <v>64</v>
      </c>
      <c r="G149" s="13" t="str">
        <f t="shared" si="22"/>
        <v>BS</v>
      </c>
      <c r="H149" s="14">
        <v>12400101</v>
      </c>
      <c r="I149" s="25">
        <v>42501</v>
      </c>
      <c r="J149" s="25" t="s">
        <v>51</v>
      </c>
      <c r="K149" s="25" t="s">
        <v>51</v>
      </c>
      <c r="L149" s="26">
        <v>10</v>
      </c>
      <c r="M149" s="27">
        <v>10</v>
      </c>
      <c r="N149" s="25" t="s">
        <v>66</v>
      </c>
      <c r="O149" s="25">
        <v>0</v>
      </c>
      <c r="P149" s="25" t="s">
        <v>51</v>
      </c>
      <c r="Q149" s="31">
        <v>395.04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395.04</v>
      </c>
      <c r="X149" s="31">
        <v>395.04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0"/>
      <c r="AF149" s="30"/>
      <c r="AG149" s="44">
        <v>0</v>
      </c>
      <c r="AH149" s="45">
        <f t="shared" si="21"/>
        <v>42522</v>
      </c>
      <c r="AI149" s="45">
        <f t="shared" si="23"/>
        <v>46174</v>
      </c>
      <c r="AJ149" s="46">
        <f t="shared" si="24"/>
        <v>89</v>
      </c>
      <c r="AK149" s="46">
        <f t="shared" si="25"/>
        <v>0</v>
      </c>
      <c r="AL149" s="46">
        <f t="shared" si="26"/>
        <v>77</v>
      </c>
      <c r="AM149" s="46">
        <f t="shared" si="27"/>
        <v>12</v>
      </c>
      <c r="AN149" s="46" t="b">
        <f t="shared" si="28"/>
        <v>0</v>
      </c>
      <c r="AO149" s="46">
        <f t="shared" si="29"/>
        <v>0</v>
      </c>
      <c r="AP149" s="46">
        <f t="shared" si="30"/>
        <v>0</v>
      </c>
    </row>
    <row r="150" spans="2:42">
      <c r="B150" s="12">
        <v>140</v>
      </c>
      <c r="C150" s="13" t="s">
        <v>201</v>
      </c>
      <c r="D150" s="13" t="s">
        <v>63</v>
      </c>
      <c r="E150" s="13">
        <v>721</v>
      </c>
      <c r="F150" s="13" t="s">
        <v>64</v>
      </c>
      <c r="G150" s="13" t="str">
        <f t="shared" si="22"/>
        <v>BS</v>
      </c>
      <c r="H150" s="14" t="s">
        <v>202</v>
      </c>
      <c r="I150" s="25">
        <v>38869</v>
      </c>
      <c r="J150" s="25" t="s">
        <v>51</v>
      </c>
      <c r="K150" s="25" t="s">
        <v>51</v>
      </c>
      <c r="L150" s="26">
        <v>10</v>
      </c>
      <c r="M150" s="27">
        <v>10</v>
      </c>
      <c r="N150" s="25" t="s">
        <v>66</v>
      </c>
      <c r="O150" s="25">
        <v>0</v>
      </c>
      <c r="P150" s="25" t="s">
        <v>51</v>
      </c>
      <c r="Q150" s="31">
        <v>233.14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233.14</v>
      </c>
      <c r="X150" s="31">
        <v>0</v>
      </c>
      <c r="Y150" s="31">
        <v>0</v>
      </c>
      <c r="Z150" s="31">
        <v>233.14</v>
      </c>
      <c r="AA150" s="31">
        <v>233.14</v>
      </c>
      <c r="AB150" s="31">
        <v>0</v>
      </c>
      <c r="AC150" s="31">
        <v>0.28999999999999199</v>
      </c>
      <c r="AD150" s="31">
        <v>0</v>
      </c>
      <c r="AE150" s="30"/>
      <c r="AF150" s="30"/>
      <c r="AG150" s="44">
        <v>0.28999999999999199</v>
      </c>
      <c r="AH150" s="45">
        <f t="shared" si="21"/>
        <v>38899</v>
      </c>
      <c r="AI150" s="45">
        <f t="shared" si="23"/>
        <v>42552</v>
      </c>
      <c r="AJ150" s="46" t="b">
        <f t="shared" si="24"/>
        <v>0</v>
      </c>
      <c r="AK150" s="46" t="b">
        <f t="shared" si="25"/>
        <v>0</v>
      </c>
      <c r="AL150" s="46" t="b">
        <f t="shared" si="26"/>
        <v>0</v>
      </c>
      <c r="AM150" s="46">
        <f t="shared" si="27"/>
        <v>0</v>
      </c>
      <c r="AN150" s="46" t="b">
        <f t="shared" si="28"/>
        <v>1</v>
      </c>
      <c r="AO150" s="46">
        <f t="shared" si="29"/>
        <v>0.28999999999999199</v>
      </c>
      <c r="AP150" s="46">
        <f t="shared" si="30"/>
        <v>0</v>
      </c>
    </row>
    <row r="151" spans="2:42">
      <c r="B151" s="12">
        <v>141</v>
      </c>
      <c r="C151" s="13" t="s">
        <v>203</v>
      </c>
      <c r="D151" s="13" t="s">
        <v>49</v>
      </c>
      <c r="E151" s="13">
        <v>721</v>
      </c>
      <c r="F151" s="13" t="s">
        <v>50</v>
      </c>
      <c r="G151" s="13" t="str">
        <f t="shared" si="22"/>
        <v>TS</v>
      </c>
      <c r="H151" s="14">
        <v>163619</v>
      </c>
      <c r="I151" s="25">
        <v>43605</v>
      </c>
      <c r="J151" s="25" t="s">
        <v>51</v>
      </c>
      <c r="K151" s="25" t="s">
        <v>51</v>
      </c>
      <c r="L151" s="26" t="s">
        <v>55</v>
      </c>
      <c r="M151" s="27" t="s">
        <v>53</v>
      </c>
      <c r="N151" s="25" t="s">
        <v>51</v>
      </c>
      <c r="O151" s="25">
        <v>0</v>
      </c>
      <c r="P151" s="25" t="s">
        <v>51</v>
      </c>
      <c r="Q151" s="31">
        <v>1000</v>
      </c>
      <c r="R151" s="31">
        <v>0</v>
      </c>
      <c r="S151" s="31">
        <v>1000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0"/>
      <c r="AF151" s="30"/>
      <c r="AG151" s="44">
        <v>0</v>
      </c>
      <c r="AH151" s="45">
        <f t="shared" si="21"/>
        <v>43617</v>
      </c>
      <c r="AI151" s="45">
        <f t="shared" si="23"/>
        <v>45444</v>
      </c>
      <c r="AJ151" s="46">
        <f t="shared" si="24"/>
        <v>60</v>
      </c>
      <c r="AK151" s="46">
        <f t="shared" si="25"/>
        <v>0</v>
      </c>
      <c r="AL151" s="46">
        <f t="shared" si="26"/>
        <v>53</v>
      </c>
      <c r="AM151" s="46">
        <f t="shared" si="27"/>
        <v>7</v>
      </c>
      <c r="AN151" s="46" t="b">
        <f t="shared" si="28"/>
        <v>0</v>
      </c>
      <c r="AO151" s="46">
        <f t="shared" si="29"/>
        <v>0</v>
      </c>
      <c r="AP151" s="46">
        <f t="shared" si="30"/>
        <v>0</v>
      </c>
    </row>
    <row r="152" spans="2:42">
      <c r="B152" s="12">
        <v>142</v>
      </c>
      <c r="C152" s="13" t="s">
        <v>204</v>
      </c>
      <c r="D152" s="13" t="s">
        <v>83</v>
      </c>
      <c r="E152" s="13">
        <v>721</v>
      </c>
      <c r="F152" s="13" t="s">
        <v>60</v>
      </c>
      <c r="G152" s="13" t="str">
        <f t="shared" si="22"/>
        <v>TS</v>
      </c>
      <c r="H152" s="14">
        <v>163554</v>
      </c>
      <c r="I152" s="25">
        <v>43061</v>
      </c>
      <c r="J152" s="25" t="s">
        <v>51</v>
      </c>
      <c r="K152" s="25" t="s">
        <v>51</v>
      </c>
      <c r="L152" s="26" t="s">
        <v>52</v>
      </c>
      <c r="M152" s="27" t="s">
        <v>53</v>
      </c>
      <c r="N152" s="25" t="s">
        <v>51</v>
      </c>
      <c r="O152" s="25">
        <v>0</v>
      </c>
      <c r="P152" s="25" t="s">
        <v>51</v>
      </c>
      <c r="Q152" s="31">
        <v>1700</v>
      </c>
      <c r="R152" s="31">
        <v>0</v>
      </c>
      <c r="S152" s="31">
        <v>1700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0"/>
      <c r="AF152" s="30"/>
      <c r="AG152" s="44">
        <v>0</v>
      </c>
      <c r="AH152" s="45">
        <f t="shared" si="21"/>
        <v>43070</v>
      </c>
      <c r="AI152" s="45">
        <f t="shared" si="23"/>
        <v>44531</v>
      </c>
      <c r="AJ152" s="46">
        <f t="shared" si="24"/>
        <v>35</v>
      </c>
      <c r="AK152" s="46">
        <f t="shared" si="25"/>
        <v>0</v>
      </c>
      <c r="AL152" s="46">
        <f t="shared" si="26"/>
        <v>23</v>
      </c>
      <c r="AM152" s="46">
        <f t="shared" si="27"/>
        <v>12</v>
      </c>
      <c r="AN152" s="46" t="b">
        <f t="shared" si="28"/>
        <v>0</v>
      </c>
      <c r="AO152" s="46">
        <f t="shared" si="29"/>
        <v>0</v>
      </c>
      <c r="AP152" s="46">
        <f t="shared" si="30"/>
        <v>0</v>
      </c>
    </row>
    <row r="153" spans="2:42">
      <c r="B153" s="12">
        <v>143</v>
      </c>
      <c r="C153" s="13" t="s">
        <v>205</v>
      </c>
      <c r="D153" s="13" t="s">
        <v>63</v>
      </c>
      <c r="E153" s="13">
        <v>721</v>
      </c>
      <c r="F153" s="13" t="s">
        <v>64</v>
      </c>
      <c r="G153" s="13" t="str">
        <f t="shared" si="22"/>
        <v>BS</v>
      </c>
      <c r="H153" s="14" t="s">
        <v>206</v>
      </c>
      <c r="I153" s="25">
        <v>41605</v>
      </c>
      <c r="J153" s="25" t="s">
        <v>51</v>
      </c>
      <c r="K153" s="25" t="s">
        <v>51</v>
      </c>
      <c r="L153" s="26">
        <v>10</v>
      </c>
      <c r="M153" s="27">
        <v>10</v>
      </c>
      <c r="N153" s="25" t="s">
        <v>66</v>
      </c>
      <c r="O153" s="25">
        <v>0</v>
      </c>
      <c r="P153" s="25" t="s">
        <v>51</v>
      </c>
      <c r="Q153" s="31">
        <v>485.89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485.89</v>
      </c>
      <c r="X153" s="31">
        <v>0</v>
      </c>
      <c r="Y153" s="31">
        <v>0</v>
      </c>
      <c r="Z153" s="31">
        <v>485.89</v>
      </c>
      <c r="AA153" s="31">
        <v>485.66</v>
      </c>
      <c r="AB153" s="31">
        <v>0.230000000000016</v>
      </c>
      <c r="AC153" s="31">
        <v>6.0000000000004203E-2</v>
      </c>
      <c r="AD153" s="31">
        <v>0</v>
      </c>
      <c r="AE153" s="30"/>
      <c r="AF153" s="30"/>
      <c r="AG153" s="44">
        <v>0.29000000000002002</v>
      </c>
      <c r="AH153" s="45">
        <f t="shared" si="21"/>
        <v>41609</v>
      </c>
      <c r="AI153" s="45">
        <f t="shared" si="23"/>
        <v>45261</v>
      </c>
      <c r="AJ153" s="46">
        <f t="shared" si="24"/>
        <v>59</v>
      </c>
      <c r="AK153" s="46">
        <f t="shared" si="25"/>
        <v>4.9152542372884753E-3</v>
      </c>
      <c r="AL153" s="46">
        <f t="shared" si="26"/>
        <v>47</v>
      </c>
      <c r="AM153" s="46">
        <f t="shared" si="27"/>
        <v>12</v>
      </c>
      <c r="AN153" s="46" t="b">
        <f t="shared" si="28"/>
        <v>0</v>
      </c>
      <c r="AO153" s="46">
        <f t="shared" si="29"/>
        <v>5.8983050847461707E-2</v>
      </c>
      <c r="AP153" s="46">
        <f t="shared" si="30"/>
        <v>-1.0169491525424956E-3</v>
      </c>
    </row>
    <row r="154" spans="2:42">
      <c r="B154" s="12">
        <v>144</v>
      </c>
      <c r="C154" s="13" t="s">
        <v>207</v>
      </c>
      <c r="D154" s="13" t="s">
        <v>59</v>
      </c>
      <c r="E154" s="13">
        <v>721</v>
      </c>
      <c r="F154" s="13" t="s">
        <v>68</v>
      </c>
      <c r="G154" s="13" t="str">
        <f t="shared" si="22"/>
        <v>TS</v>
      </c>
      <c r="H154" s="14">
        <v>12400109</v>
      </c>
      <c r="I154" s="25">
        <v>42978</v>
      </c>
      <c r="J154" s="25" t="s">
        <v>51</v>
      </c>
      <c r="K154" s="25" t="s">
        <v>51</v>
      </c>
      <c r="L154" s="26">
        <v>7</v>
      </c>
      <c r="M154" s="27">
        <v>7</v>
      </c>
      <c r="N154" s="25" t="s">
        <v>51</v>
      </c>
      <c r="O154" s="25">
        <v>0</v>
      </c>
      <c r="P154" s="25" t="s">
        <v>51</v>
      </c>
      <c r="Q154" s="31">
        <v>452.51</v>
      </c>
      <c r="R154" s="31">
        <v>0</v>
      </c>
      <c r="S154" s="31">
        <v>452.51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0"/>
      <c r="AF154" s="30"/>
      <c r="AG154" s="44">
        <v>0</v>
      </c>
      <c r="AH154" s="45">
        <f t="shared" si="21"/>
        <v>42979</v>
      </c>
      <c r="AI154" s="45">
        <f t="shared" si="23"/>
        <v>45536</v>
      </c>
      <c r="AJ154" s="46">
        <f t="shared" si="24"/>
        <v>68</v>
      </c>
      <c r="AK154" s="46">
        <f t="shared" si="25"/>
        <v>0</v>
      </c>
      <c r="AL154" s="46">
        <f t="shared" si="26"/>
        <v>56</v>
      </c>
      <c r="AM154" s="46">
        <f t="shared" si="27"/>
        <v>12</v>
      </c>
      <c r="AN154" s="46" t="b">
        <f t="shared" si="28"/>
        <v>0</v>
      </c>
      <c r="AO154" s="46">
        <f t="shared" si="29"/>
        <v>0</v>
      </c>
      <c r="AP154" s="46">
        <f t="shared" si="30"/>
        <v>0</v>
      </c>
    </row>
    <row r="155" spans="2:42">
      <c r="B155" s="12">
        <v>145</v>
      </c>
      <c r="C155" s="13" t="s">
        <v>102</v>
      </c>
      <c r="D155" s="13" t="s">
        <v>49</v>
      </c>
      <c r="E155" s="13">
        <v>721</v>
      </c>
      <c r="F155" s="13" t="s">
        <v>50</v>
      </c>
      <c r="G155" s="13" t="str">
        <f t="shared" si="22"/>
        <v>TS</v>
      </c>
      <c r="H155" s="14">
        <v>163594</v>
      </c>
      <c r="I155" s="25">
        <v>43434</v>
      </c>
      <c r="J155" s="25" t="s">
        <v>51</v>
      </c>
      <c r="K155" s="25" t="s">
        <v>51</v>
      </c>
      <c r="L155" s="26" t="s">
        <v>55</v>
      </c>
      <c r="M155" s="27" t="s">
        <v>53</v>
      </c>
      <c r="N155" s="25" t="s">
        <v>51</v>
      </c>
      <c r="O155" s="25">
        <v>0</v>
      </c>
      <c r="P155" s="25" t="s">
        <v>51</v>
      </c>
      <c r="Q155" s="31">
        <v>358.5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358.5</v>
      </c>
      <c r="X155" s="31">
        <v>0</v>
      </c>
      <c r="Y155" s="31">
        <v>0</v>
      </c>
      <c r="Z155" s="31">
        <v>358.5</v>
      </c>
      <c r="AA155" s="31">
        <v>358.5</v>
      </c>
      <c r="AB155" s="31">
        <v>0</v>
      </c>
      <c r="AC155" s="31">
        <v>0</v>
      </c>
      <c r="AD155" s="31">
        <v>0</v>
      </c>
      <c r="AE155" s="30"/>
      <c r="AF155" s="30"/>
      <c r="AG155" s="44">
        <v>0</v>
      </c>
      <c r="AH155" s="45">
        <f t="shared" si="21"/>
        <v>43435</v>
      </c>
      <c r="AI155" s="45">
        <f t="shared" si="23"/>
        <v>45261</v>
      </c>
      <c r="AJ155" s="46">
        <f t="shared" si="24"/>
        <v>59</v>
      </c>
      <c r="AK155" s="46">
        <f t="shared" si="25"/>
        <v>0</v>
      </c>
      <c r="AL155" s="46">
        <f t="shared" si="26"/>
        <v>47</v>
      </c>
      <c r="AM155" s="46">
        <f t="shared" si="27"/>
        <v>12</v>
      </c>
      <c r="AN155" s="46" t="b">
        <f t="shared" si="28"/>
        <v>0</v>
      </c>
      <c r="AO155" s="46">
        <f t="shared" si="29"/>
        <v>0</v>
      </c>
      <c r="AP155" s="46">
        <f t="shared" si="30"/>
        <v>0</v>
      </c>
    </row>
    <row r="156" spans="2:42">
      <c r="B156" s="12">
        <v>146</v>
      </c>
      <c r="C156" s="13" t="s">
        <v>74</v>
      </c>
      <c r="D156" s="13" t="s">
        <v>49</v>
      </c>
      <c r="E156" s="13">
        <v>721</v>
      </c>
      <c r="F156" s="13" t="s">
        <v>50</v>
      </c>
      <c r="G156" s="13" t="str">
        <f t="shared" si="22"/>
        <v>TS</v>
      </c>
      <c r="H156" s="14">
        <v>163590</v>
      </c>
      <c r="I156" s="25">
        <v>43434</v>
      </c>
      <c r="J156" s="25" t="s">
        <v>51</v>
      </c>
      <c r="K156" s="25" t="s">
        <v>51</v>
      </c>
      <c r="L156" s="26" t="s">
        <v>55</v>
      </c>
      <c r="M156" s="27" t="s">
        <v>53</v>
      </c>
      <c r="N156" s="25" t="s">
        <v>51</v>
      </c>
      <c r="O156" s="25">
        <v>0</v>
      </c>
      <c r="P156" s="25" t="s">
        <v>51</v>
      </c>
      <c r="Q156" s="31">
        <v>186.42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186.42</v>
      </c>
      <c r="X156" s="31">
        <v>0</v>
      </c>
      <c r="Y156" s="31">
        <v>0</v>
      </c>
      <c r="Z156" s="31">
        <v>186.42</v>
      </c>
      <c r="AA156" s="31">
        <v>186.42</v>
      </c>
      <c r="AB156" s="31">
        <v>0</v>
      </c>
      <c r="AC156" s="31">
        <v>0</v>
      </c>
      <c r="AD156" s="31">
        <v>0</v>
      </c>
      <c r="AE156" s="30"/>
      <c r="AF156" s="30"/>
      <c r="AG156" s="44">
        <v>0</v>
      </c>
      <c r="AH156" s="45">
        <f t="shared" si="21"/>
        <v>43435</v>
      </c>
      <c r="AI156" s="45">
        <f t="shared" si="23"/>
        <v>45261</v>
      </c>
      <c r="AJ156" s="46">
        <f t="shared" si="24"/>
        <v>59</v>
      </c>
      <c r="AK156" s="46">
        <f t="shared" si="25"/>
        <v>0</v>
      </c>
      <c r="AL156" s="46">
        <f t="shared" si="26"/>
        <v>47</v>
      </c>
      <c r="AM156" s="46">
        <f t="shared" si="27"/>
        <v>12</v>
      </c>
      <c r="AN156" s="46" t="b">
        <f t="shared" si="28"/>
        <v>0</v>
      </c>
      <c r="AO156" s="46">
        <f t="shared" si="29"/>
        <v>0</v>
      </c>
      <c r="AP156" s="46">
        <f t="shared" si="30"/>
        <v>0</v>
      </c>
    </row>
    <row r="157" spans="2:42">
      <c r="B157" s="12">
        <v>147</v>
      </c>
      <c r="C157" s="13" t="s">
        <v>56</v>
      </c>
      <c r="D157" s="13" t="s">
        <v>49</v>
      </c>
      <c r="E157" s="13">
        <v>721</v>
      </c>
      <c r="F157" s="13" t="s">
        <v>50</v>
      </c>
      <c r="G157" s="13" t="str">
        <f t="shared" si="22"/>
        <v>TS</v>
      </c>
      <c r="H157" s="14">
        <v>163591</v>
      </c>
      <c r="I157" s="25">
        <v>43434</v>
      </c>
      <c r="J157" s="25" t="s">
        <v>51</v>
      </c>
      <c r="K157" s="25" t="s">
        <v>51</v>
      </c>
      <c r="L157" s="26" t="s">
        <v>55</v>
      </c>
      <c r="M157" s="27" t="s">
        <v>53</v>
      </c>
      <c r="N157" s="25" t="s">
        <v>51</v>
      </c>
      <c r="O157" s="25">
        <v>0</v>
      </c>
      <c r="P157" s="25" t="s">
        <v>51</v>
      </c>
      <c r="Q157" s="31">
        <v>86.04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86.04</v>
      </c>
      <c r="X157" s="31">
        <v>0</v>
      </c>
      <c r="Y157" s="31">
        <v>0</v>
      </c>
      <c r="Z157" s="31">
        <v>86.04</v>
      </c>
      <c r="AA157" s="31">
        <v>86.04</v>
      </c>
      <c r="AB157" s="31">
        <v>0</v>
      </c>
      <c r="AC157" s="31">
        <v>0</v>
      </c>
      <c r="AD157" s="31">
        <v>0</v>
      </c>
      <c r="AE157" s="30"/>
      <c r="AF157" s="30"/>
      <c r="AG157" s="44">
        <v>0</v>
      </c>
      <c r="AH157" s="45">
        <f t="shared" si="21"/>
        <v>43435</v>
      </c>
      <c r="AI157" s="45">
        <f t="shared" si="23"/>
        <v>45261</v>
      </c>
      <c r="AJ157" s="46">
        <f t="shared" si="24"/>
        <v>59</v>
      </c>
      <c r="AK157" s="46">
        <f t="shared" si="25"/>
        <v>0</v>
      </c>
      <c r="AL157" s="46">
        <f t="shared" si="26"/>
        <v>47</v>
      </c>
      <c r="AM157" s="46">
        <f t="shared" si="27"/>
        <v>12</v>
      </c>
      <c r="AN157" s="46" t="b">
        <f t="shared" si="28"/>
        <v>0</v>
      </c>
      <c r="AO157" s="46">
        <f t="shared" si="29"/>
        <v>0</v>
      </c>
      <c r="AP157" s="46">
        <f t="shared" si="30"/>
        <v>0</v>
      </c>
    </row>
    <row r="158" spans="2:42">
      <c r="B158" s="12">
        <v>148</v>
      </c>
      <c r="C158" s="13" t="s">
        <v>57</v>
      </c>
      <c r="D158" s="13" t="s">
        <v>49</v>
      </c>
      <c r="E158" s="13">
        <v>721</v>
      </c>
      <c r="F158" s="13" t="s">
        <v>50</v>
      </c>
      <c r="G158" s="13" t="str">
        <f t="shared" si="22"/>
        <v>TS</v>
      </c>
      <c r="H158" s="14">
        <v>163592</v>
      </c>
      <c r="I158" s="25">
        <v>43434</v>
      </c>
      <c r="J158" s="25" t="s">
        <v>51</v>
      </c>
      <c r="K158" s="25" t="s">
        <v>51</v>
      </c>
      <c r="L158" s="26" t="s">
        <v>55</v>
      </c>
      <c r="M158" s="27" t="s">
        <v>53</v>
      </c>
      <c r="N158" s="25" t="s">
        <v>51</v>
      </c>
      <c r="O158" s="25">
        <v>0</v>
      </c>
      <c r="P158" s="25" t="s">
        <v>51</v>
      </c>
      <c r="Q158" s="31">
        <v>170.04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170.04</v>
      </c>
      <c r="X158" s="31">
        <v>0</v>
      </c>
      <c r="Y158" s="31">
        <v>0</v>
      </c>
      <c r="Z158" s="31">
        <v>170.04</v>
      </c>
      <c r="AA158" s="31">
        <v>170.04</v>
      </c>
      <c r="AB158" s="31">
        <v>0</v>
      </c>
      <c r="AC158" s="31">
        <v>0</v>
      </c>
      <c r="AD158" s="31">
        <v>0</v>
      </c>
      <c r="AE158" s="30"/>
      <c r="AF158" s="30"/>
      <c r="AG158" s="44">
        <v>0</v>
      </c>
      <c r="AH158" s="45">
        <f t="shared" si="21"/>
        <v>43435</v>
      </c>
      <c r="AI158" s="45">
        <f t="shared" si="23"/>
        <v>45261</v>
      </c>
      <c r="AJ158" s="46">
        <f t="shared" si="24"/>
        <v>59</v>
      </c>
      <c r="AK158" s="46">
        <f t="shared" si="25"/>
        <v>0</v>
      </c>
      <c r="AL158" s="46">
        <f t="shared" si="26"/>
        <v>47</v>
      </c>
      <c r="AM158" s="46">
        <f t="shared" si="27"/>
        <v>12</v>
      </c>
      <c r="AN158" s="46" t="b">
        <f t="shared" si="28"/>
        <v>0</v>
      </c>
      <c r="AO158" s="46">
        <f t="shared" si="29"/>
        <v>0</v>
      </c>
      <c r="AP158" s="46">
        <f t="shared" si="30"/>
        <v>0</v>
      </c>
    </row>
    <row r="159" spans="2:42">
      <c r="B159" s="12">
        <v>149</v>
      </c>
      <c r="C159" s="13" t="s">
        <v>106</v>
      </c>
      <c r="D159" s="13" t="s">
        <v>49</v>
      </c>
      <c r="E159" s="13">
        <v>721</v>
      </c>
      <c r="F159" s="13" t="s">
        <v>50</v>
      </c>
      <c r="G159" s="13" t="str">
        <f t="shared" si="22"/>
        <v>TS</v>
      </c>
      <c r="H159" s="14">
        <v>163593</v>
      </c>
      <c r="I159" s="25">
        <v>43434</v>
      </c>
      <c r="J159" s="25" t="s">
        <v>51</v>
      </c>
      <c r="K159" s="25" t="s">
        <v>51</v>
      </c>
      <c r="L159" s="26" t="s">
        <v>55</v>
      </c>
      <c r="M159" s="27" t="s">
        <v>53</v>
      </c>
      <c r="N159" s="25" t="s">
        <v>51</v>
      </c>
      <c r="O159" s="25">
        <v>0</v>
      </c>
      <c r="P159" s="25" t="s">
        <v>51</v>
      </c>
      <c r="Q159" s="31">
        <v>27.86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27.86</v>
      </c>
      <c r="X159" s="31">
        <v>0</v>
      </c>
      <c r="Y159" s="31">
        <v>0</v>
      </c>
      <c r="Z159" s="31">
        <v>27.86</v>
      </c>
      <c r="AA159" s="31">
        <v>27.86</v>
      </c>
      <c r="AB159" s="31">
        <v>0</v>
      </c>
      <c r="AC159" s="31">
        <v>0</v>
      </c>
      <c r="AD159" s="31">
        <v>0</v>
      </c>
      <c r="AE159" s="30"/>
      <c r="AF159" s="30"/>
      <c r="AG159" s="44">
        <v>0</v>
      </c>
      <c r="AH159" s="45">
        <f t="shared" si="21"/>
        <v>43435</v>
      </c>
      <c r="AI159" s="45">
        <f t="shared" si="23"/>
        <v>45261</v>
      </c>
      <c r="AJ159" s="46">
        <f t="shared" si="24"/>
        <v>59</v>
      </c>
      <c r="AK159" s="46">
        <f t="shared" si="25"/>
        <v>0</v>
      </c>
      <c r="AL159" s="46">
        <f t="shared" si="26"/>
        <v>47</v>
      </c>
      <c r="AM159" s="46">
        <f t="shared" si="27"/>
        <v>12</v>
      </c>
      <c r="AN159" s="46" t="b">
        <f t="shared" si="28"/>
        <v>0</v>
      </c>
      <c r="AO159" s="46">
        <f t="shared" si="29"/>
        <v>0</v>
      </c>
      <c r="AP159" s="46">
        <f t="shared" si="30"/>
        <v>0</v>
      </c>
    </row>
    <row r="160" spans="2:42">
      <c r="B160" s="12">
        <v>150</v>
      </c>
      <c r="C160" s="13" t="s">
        <v>208</v>
      </c>
      <c r="D160" s="13" t="s">
        <v>63</v>
      </c>
      <c r="E160" s="13">
        <v>721</v>
      </c>
      <c r="F160" s="13" t="s">
        <v>80</v>
      </c>
      <c r="G160" s="13" t="str">
        <f t="shared" si="22"/>
        <v>TS</v>
      </c>
      <c r="H160" s="14" t="s">
        <v>209</v>
      </c>
      <c r="I160" s="25">
        <v>40026</v>
      </c>
      <c r="J160" s="25" t="s">
        <v>51</v>
      </c>
      <c r="K160" s="25" t="s">
        <v>51</v>
      </c>
      <c r="L160" s="26">
        <v>10</v>
      </c>
      <c r="M160" s="27">
        <v>10</v>
      </c>
      <c r="N160" s="25" t="s">
        <v>51</v>
      </c>
      <c r="O160" s="25">
        <v>0</v>
      </c>
      <c r="P160" s="25" t="s">
        <v>51</v>
      </c>
      <c r="Q160" s="31">
        <v>608.45000000000005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608.45000000000005</v>
      </c>
      <c r="X160" s="31">
        <v>0</v>
      </c>
      <c r="Y160" s="31">
        <v>0</v>
      </c>
      <c r="Z160" s="31">
        <v>608.45000000000005</v>
      </c>
      <c r="AA160" s="31">
        <v>608.45000000000005</v>
      </c>
      <c r="AB160" s="31">
        <v>0</v>
      </c>
      <c r="AC160" s="31">
        <v>0.28999999999996401</v>
      </c>
      <c r="AD160" s="31">
        <v>0</v>
      </c>
      <c r="AE160" s="30"/>
      <c r="AF160" s="30"/>
      <c r="AG160" s="44">
        <v>0.28999999999996401</v>
      </c>
      <c r="AH160" s="45">
        <f t="shared" si="21"/>
        <v>40057</v>
      </c>
      <c r="AI160" s="45">
        <f t="shared" si="23"/>
        <v>43709</v>
      </c>
      <c r="AJ160" s="46">
        <f t="shared" si="24"/>
        <v>8</v>
      </c>
      <c r="AK160" s="46">
        <f t="shared" si="25"/>
        <v>3.6249999999995501E-2</v>
      </c>
      <c r="AL160" s="46" t="b">
        <f t="shared" si="26"/>
        <v>0</v>
      </c>
      <c r="AM160" s="46">
        <f t="shared" si="27"/>
        <v>8</v>
      </c>
      <c r="AN160" s="46" t="b">
        <f t="shared" si="28"/>
        <v>1</v>
      </c>
      <c r="AO160" s="46">
        <f t="shared" si="29"/>
        <v>0.28999999999996401</v>
      </c>
      <c r="AP160" s="46">
        <f t="shared" si="30"/>
        <v>0</v>
      </c>
    </row>
    <row r="161" spans="2:42">
      <c r="B161" s="12">
        <v>151</v>
      </c>
      <c r="C161" s="13" t="s">
        <v>210</v>
      </c>
      <c r="D161" s="13" t="s">
        <v>63</v>
      </c>
      <c r="E161" s="13">
        <v>721</v>
      </c>
      <c r="F161" s="13" t="s">
        <v>50</v>
      </c>
      <c r="G161" s="13" t="str">
        <f t="shared" si="22"/>
        <v>TS</v>
      </c>
      <c r="H161" s="14" t="s">
        <v>211</v>
      </c>
      <c r="I161" s="25">
        <v>40178</v>
      </c>
      <c r="J161" s="25" t="s">
        <v>51</v>
      </c>
      <c r="K161" s="25" t="s">
        <v>51</v>
      </c>
      <c r="L161" s="26">
        <v>10</v>
      </c>
      <c r="M161" s="27">
        <v>10</v>
      </c>
      <c r="N161" s="25" t="s">
        <v>51</v>
      </c>
      <c r="O161" s="25">
        <v>0</v>
      </c>
      <c r="P161" s="25" t="s">
        <v>51</v>
      </c>
      <c r="Q161" s="31">
        <v>915.92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915.92</v>
      </c>
      <c r="X161" s="31">
        <v>0</v>
      </c>
      <c r="Y161" s="31">
        <v>0</v>
      </c>
      <c r="Z161" s="31">
        <v>915.92</v>
      </c>
      <c r="AA161" s="31">
        <v>915.92</v>
      </c>
      <c r="AB161" s="31">
        <v>0</v>
      </c>
      <c r="AC161" s="31">
        <v>91.591999999999999</v>
      </c>
      <c r="AD161" s="31">
        <v>0</v>
      </c>
      <c r="AE161" s="30"/>
      <c r="AF161" s="30"/>
      <c r="AG161" s="44">
        <v>91.591999999999999</v>
      </c>
      <c r="AH161" s="45">
        <f t="shared" si="21"/>
        <v>40179</v>
      </c>
      <c r="AI161" s="45">
        <f t="shared" si="23"/>
        <v>43831</v>
      </c>
      <c r="AJ161" s="46">
        <f t="shared" si="24"/>
        <v>12</v>
      </c>
      <c r="AK161" s="46">
        <f t="shared" si="25"/>
        <v>7.6326666666666663</v>
      </c>
      <c r="AL161" s="46">
        <f t="shared" si="26"/>
        <v>0</v>
      </c>
      <c r="AM161" s="46">
        <f t="shared" si="27"/>
        <v>12</v>
      </c>
      <c r="AN161" s="46" t="b">
        <f t="shared" si="28"/>
        <v>0</v>
      </c>
      <c r="AO161" s="46">
        <f t="shared" si="29"/>
        <v>91.591999999999999</v>
      </c>
      <c r="AP161" s="46">
        <f t="shared" si="30"/>
        <v>0</v>
      </c>
    </row>
    <row r="162" spans="2:42">
      <c r="B162" s="12">
        <v>152</v>
      </c>
      <c r="C162" s="13" t="s">
        <v>212</v>
      </c>
      <c r="D162" s="13" t="s">
        <v>63</v>
      </c>
      <c r="E162" s="13">
        <v>721</v>
      </c>
      <c r="F162" s="13" t="s">
        <v>64</v>
      </c>
      <c r="G162" s="13" t="str">
        <f t="shared" si="22"/>
        <v>BS</v>
      </c>
      <c r="H162" s="14" t="s">
        <v>213</v>
      </c>
      <c r="I162" s="25">
        <v>40178</v>
      </c>
      <c r="J162" s="25" t="s">
        <v>51</v>
      </c>
      <c r="K162" s="25" t="s">
        <v>51</v>
      </c>
      <c r="L162" s="26">
        <v>10</v>
      </c>
      <c r="M162" s="27">
        <v>10</v>
      </c>
      <c r="N162" s="25" t="s">
        <v>66</v>
      </c>
      <c r="O162" s="25">
        <v>0</v>
      </c>
      <c r="P162" s="25" t="s">
        <v>51</v>
      </c>
      <c r="Q162" s="31">
        <v>2197.13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2197.13</v>
      </c>
      <c r="X162" s="31">
        <v>0</v>
      </c>
      <c r="Y162" s="31">
        <v>0</v>
      </c>
      <c r="Z162" s="31">
        <v>2197.13</v>
      </c>
      <c r="AA162" s="31">
        <v>2197.13</v>
      </c>
      <c r="AB162" s="31">
        <v>0</v>
      </c>
      <c r="AC162" s="31">
        <v>0.28999999999996401</v>
      </c>
      <c r="AD162" s="31">
        <v>0</v>
      </c>
      <c r="AE162" s="30"/>
      <c r="AF162" s="30"/>
      <c r="AG162" s="44">
        <v>0.28999999999996401</v>
      </c>
      <c r="AH162" s="45">
        <f t="shared" si="21"/>
        <v>40179</v>
      </c>
      <c r="AI162" s="45">
        <f t="shared" si="23"/>
        <v>43831</v>
      </c>
      <c r="AJ162" s="46">
        <f t="shared" si="24"/>
        <v>12</v>
      </c>
      <c r="AK162" s="46">
        <f t="shared" si="25"/>
        <v>2.4166666666663669E-2</v>
      </c>
      <c r="AL162" s="46">
        <f t="shared" si="26"/>
        <v>0</v>
      </c>
      <c r="AM162" s="46">
        <f t="shared" si="27"/>
        <v>12</v>
      </c>
      <c r="AN162" s="46" t="b">
        <f t="shared" si="28"/>
        <v>0</v>
      </c>
      <c r="AO162" s="46">
        <f t="shared" si="29"/>
        <v>0.28999999999996401</v>
      </c>
      <c r="AP162" s="46">
        <f t="shared" si="30"/>
        <v>0</v>
      </c>
    </row>
    <row r="163" spans="2:42">
      <c r="B163" s="12">
        <v>153</v>
      </c>
      <c r="C163" s="13" t="s">
        <v>214</v>
      </c>
      <c r="D163" s="13" t="s">
        <v>63</v>
      </c>
      <c r="E163" s="13">
        <v>721</v>
      </c>
      <c r="F163" s="13" t="s">
        <v>80</v>
      </c>
      <c r="G163" s="13" t="str">
        <f t="shared" si="22"/>
        <v>TS</v>
      </c>
      <c r="H163" s="14" t="s">
        <v>215</v>
      </c>
      <c r="I163" s="25">
        <v>41730</v>
      </c>
      <c r="J163" s="25" t="s">
        <v>51</v>
      </c>
      <c r="K163" s="25" t="s">
        <v>51</v>
      </c>
      <c r="L163" s="26">
        <v>10</v>
      </c>
      <c r="M163" s="27">
        <v>10</v>
      </c>
      <c r="N163" s="25" t="s">
        <v>51</v>
      </c>
      <c r="O163" s="25">
        <v>0</v>
      </c>
      <c r="P163" s="25" t="s">
        <v>51</v>
      </c>
      <c r="Q163" s="31">
        <v>478.71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478.71</v>
      </c>
      <c r="X163" s="31">
        <v>0</v>
      </c>
      <c r="Y163" s="31">
        <v>0</v>
      </c>
      <c r="Z163" s="31">
        <v>478.71</v>
      </c>
      <c r="AA163" s="31">
        <v>478.47523809523801</v>
      </c>
      <c r="AB163" s="31">
        <v>0.23476190476192099</v>
      </c>
      <c r="AC163" s="31">
        <v>5.5238095238099097E-2</v>
      </c>
      <c r="AD163" s="31">
        <v>0</v>
      </c>
      <c r="AE163" s="30"/>
      <c r="AF163" s="30"/>
      <c r="AG163" s="44">
        <v>0.29000000000002002</v>
      </c>
      <c r="AH163" s="45">
        <f t="shared" si="21"/>
        <v>41760</v>
      </c>
      <c r="AI163" s="45">
        <f t="shared" si="23"/>
        <v>45413</v>
      </c>
      <c r="AJ163" s="46">
        <f t="shared" si="24"/>
        <v>64</v>
      </c>
      <c r="AK163" s="46">
        <f t="shared" si="25"/>
        <v>4.5312500000003128E-3</v>
      </c>
      <c r="AL163" s="46">
        <f t="shared" si="26"/>
        <v>52</v>
      </c>
      <c r="AM163" s="46">
        <f t="shared" si="27"/>
        <v>12</v>
      </c>
      <c r="AN163" s="46" t="b">
        <f t="shared" si="28"/>
        <v>0</v>
      </c>
      <c r="AO163" s="46">
        <f t="shared" si="29"/>
        <v>5.4375000000003754E-2</v>
      </c>
      <c r="AP163" s="46">
        <f t="shared" si="30"/>
        <v>-8.6309523809534328E-4</v>
      </c>
    </row>
    <row r="164" spans="2:42">
      <c r="B164" s="12">
        <v>154</v>
      </c>
      <c r="C164" s="13" t="s">
        <v>56</v>
      </c>
      <c r="D164" s="13" t="s">
        <v>49</v>
      </c>
      <c r="E164" s="13">
        <v>721</v>
      </c>
      <c r="F164" s="13" t="s">
        <v>50</v>
      </c>
      <c r="G164" s="13" t="str">
        <f t="shared" si="22"/>
        <v>TS</v>
      </c>
      <c r="H164" s="14">
        <v>230207</v>
      </c>
      <c r="I164" s="25">
        <v>43738</v>
      </c>
      <c r="J164" s="25" t="s">
        <v>51</v>
      </c>
      <c r="K164" s="25" t="s">
        <v>51</v>
      </c>
      <c r="L164" s="26" t="s">
        <v>55</v>
      </c>
      <c r="M164" s="27" t="s">
        <v>53</v>
      </c>
      <c r="N164" s="25" t="s">
        <v>51</v>
      </c>
      <c r="O164" s="25">
        <v>0</v>
      </c>
      <c r="P164" s="25" t="s">
        <v>51</v>
      </c>
      <c r="Q164" s="31">
        <v>172.08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172.08</v>
      </c>
      <c r="X164" s="31">
        <v>0</v>
      </c>
      <c r="Y164" s="31">
        <v>0</v>
      </c>
      <c r="Z164" s="31">
        <v>172.08</v>
      </c>
      <c r="AA164" s="31">
        <v>11.472</v>
      </c>
      <c r="AB164" s="31">
        <v>160.608</v>
      </c>
      <c r="AC164" s="31">
        <v>11.472</v>
      </c>
      <c r="AD164" s="31">
        <v>0</v>
      </c>
      <c r="AE164" s="30"/>
      <c r="AF164" s="30"/>
      <c r="AG164" s="44">
        <v>172.08</v>
      </c>
      <c r="AH164" s="45">
        <f t="shared" si="21"/>
        <v>43739</v>
      </c>
      <c r="AI164" s="45">
        <f t="shared" si="23"/>
        <v>45566</v>
      </c>
      <c r="AJ164" s="46">
        <f t="shared" si="24"/>
        <v>60</v>
      </c>
      <c r="AK164" s="46">
        <f t="shared" si="25"/>
        <v>2.8680000000000003</v>
      </c>
      <c r="AL164" s="46">
        <f t="shared" si="26"/>
        <v>57</v>
      </c>
      <c r="AM164" s="46">
        <f t="shared" si="27"/>
        <v>3</v>
      </c>
      <c r="AN164" s="46" t="b">
        <f t="shared" si="28"/>
        <v>0</v>
      </c>
      <c r="AO164" s="46">
        <f t="shared" si="29"/>
        <v>8.604000000000001</v>
      </c>
      <c r="AP164" s="46">
        <f t="shared" si="30"/>
        <v>-2.8679999999999986</v>
      </c>
    </row>
    <row r="165" spans="2:42">
      <c r="B165" s="12">
        <v>155</v>
      </c>
      <c r="C165" s="13" t="s">
        <v>58</v>
      </c>
      <c r="D165" s="13" t="s">
        <v>59</v>
      </c>
      <c r="E165" s="13">
        <v>721</v>
      </c>
      <c r="F165" s="13" t="s">
        <v>60</v>
      </c>
      <c r="G165" s="13" t="str">
        <f t="shared" si="22"/>
        <v>TS</v>
      </c>
      <c r="H165" s="14">
        <v>230208</v>
      </c>
      <c r="I165" s="25">
        <v>43738</v>
      </c>
      <c r="J165" s="25" t="s">
        <v>51</v>
      </c>
      <c r="K165" s="25" t="s">
        <v>51</v>
      </c>
      <c r="L165" s="26">
        <v>7</v>
      </c>
      <c r="M165" s="27">
        <v>7</v>
      </c>
      <c r="N165" s="25" t="s">
        <v>51</v>
      </c>
      <c r="O165" s="25">
        <v>0</v>
      </c>
      <c r="P165" s="25" t="s">
        <v>51</v>
      </c>
      <c r="Q165" s="31">
        <v>350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350</v>
      </c>
      <c r="X165" s="31">
        <v>350</v>
      </c>
      <c r="Y165" s="31">
        <v>0</v>
      </c>
      <c r="Z165" s="31">
        <v>0</v>
      </c>
      <c r="AA165" s="31">
        <v>0</v>
      </c>
      <c r="AB165" s="31">
        <v>0</v>
      </c>
      <c r="AC165" s="31">
        <v>0</v>
      </c>
      <c r="AD165" s="31">
        <v>0</v>
      </c>
      <c r="AE165" s="30"/>
      <c r="AF165" s="30"/>
      <c r="AG165" s="44">
        <v>0</v>
      </c>
      <c r="AH165" s="45">
        <f t="shared" si="21"/>
        <v>43739</v>
      </c>
      <c r="AI165" s="45">
        <f t="shared" si="23"/>
        <v>46296</v>
      </c>
      <c r="AJ165" s="46">
        <f t="shared" si="24"/>
        <v>84</v>
      </c>
      <c r="AK165" s="46">
        <f t="shared" si="25"/>
        <v>0</v>
      </c>
      <c r="AL165" s="46">
        <f t="shared" si="26"/>
        <v>81</v>
      </c>
      <c r="AM165" s="46">
        <f t="shared" si="27"/>
        <v>3</v>
      </c>
      <c r="AN165" s="46" t="b">
        <f t="shared" si="28"/>
        <v>0</v>
      </c>
      <c r="AO165" s="46">
        <f t="shared" si="29"/>
        <v>0</v>
      </c>
      <c r="AP165" s="46">
        <f t="shared" si="30"/>
        <v>0</v>
      </c>
    </row>
    <row r="166" spans="2:42">
      <c r="B166" s="12">
        <v>156</v>
      </c>
      <c r="C166" s="13" t="s">
        <v>61</v>
      </c>
      <c r="D166" s="13" t="s">
        <v>59</v>
      </c>
      <c r="E166" s="13">
        <v>721</v>
      </c>
      <c r="F166" s="13" t="s">
        <v>60</v>
      </c>
      <c r="G166" s="13" t="str">
        <f t="shared" si="22"/>
        <v>TS</v>
      </c>
      <c r="H166" s="14">
        <v>230209</v>
      </c>
      <c r="I166" s="25">
        <v>43738</v>
      </c>
      <c r="J166" s="25" t="s">
        <v>51</v>
      </c>
      <c r="K166" s="25" t="s">
        <v>51</v>
      </c>
      <c r="L166" s="26">
        <v>7</v>
      </c>
      <c r="M166" s="27">
        <v>7</v>
      </c>
      <c r="N166" s="25" t="s">
        <v>51</v>
      </c>
      <c r="O166" s="25">
        <v>0</v>
      </c>
      <c r="P166" s="25" t="s">
        <v>51</v>
      </c>
      <c r="Q166" s="31">
        <v>250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250</v>
      </c>
      <c r="X166" s="31">
        <v>250</v>
      </c>
      <c r="Y166" s="31">
        <v>0</v>
      </c>
      <c r="Z166" s="31">
        <v>0</v>
      </c>
      <c r="AA166" s="31">
        <v>0</v>
      </c>
      <c r="AB166" s="31">
        <v>0</v>
      </c>
      <c r="AC166" s="31">
        <v>0</v>
      </c>
      <c r="AD166" s="31">
        <v>0</v>
      </c>
      <c r="AE166" s="30"/>
      <c r="AF166" s="30"/>
      <c r="AG166" s="44">
        <v>0</v>
      </c>
      <c r="AH166" s="45">
        <f t="shared" si="21"/>
        <v>43739</v>
      </c>
      <c r="AI166" s="45">
        <f t="shared" si="23"/>
        <v>46296</v>
      </c>
      <c r="AJ166" s="46">
        <f t="shared" si="24"/>
        <v>84</v>
      </c>
      <c r="AK166" s="46">
        <f t="shared" si="25"/>
        <v>0</v>
      </c>
      <c r="AL166" s="46">
        <f t="shared" si="26"/>
        <v>81</v>
      </c>
      <c r="AM166" s="46">
        <f t="shared" si="27"/>
        <v>3</v>
      </c>
      <c r="AN166" s="46" t="b">
        <f t="shared" si="28"/>
        <v>0</v>
      </c>
      <c r="AO166" s="46">
        <f t="shared" si="29"/>
        <v>0</v>
      </c>
      <c r="AP166" s="46">
        <f t="shared" si="30"/>
        <v>0</v>
      </c>
    </row>
    <row r="167" spans="2:42">
      <c r="B167" s="12">
        <v>157</v>
      </c>
      <c r="C167" s="13" t="s">
        <v>216</v>
      </c>
      <c r="D167" s="13" t="s">
        <v>59</v>
      </c>
      <c r="E167" s="13">
        <v>721</v>
      </c>
      <c r="F167" s="13" t="s">
        <v>60</v>
      </c>
      <c r="G167" s="13" t="str">
        <f t="shared" si="22"/>
        <v>TS</v>
      </c>
      <c r="H167" s="14">
        <v>230210</v>
      </c>
      <c r="I167" s="25">
        <v>43738</v>
      </c>
      <c r="J167" s="25" t="s">
        <v>51</v>
      </c>
      <c r="K167" s="25" t="s">
        <v>51</v>
      </c>
      <c r="L167" s="26">
        <v>7</v>
      </c>
      <c r="M167" s="27">
        <v>7</v>
      </c>
      <c r="N167" s="25" t="s">
        <v>51</v>
      </c>
      <c r="O167" s="25">
        <v>0</v>
      </c>
      <c r="P167" s="25" t="s">
        <v>51</v>
      </c>
      <c r="Q167" s="31">
        <v>190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190</v>
      </c>
      <c r="X167" s="31">
        <v>190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0"/>
      <c r="AF167" s="30"/>
      <c r="AG167" s="44">
        <v>0</v>
      </c>
      <c r="AH167" s="45">
        <f t="shared" si="21"/>
        <v>43739</v>
      </c>
      <c r="AI167" s="45">
        <f t="shared" si="23"/>
        <v>46296</v>
      </c>
      <c r="AJ167" s="46">
        <f t="shared" si="24"/>
        <v>84</v>
      </c>
      <c r="AK167" s="46">
        <f t="shared" si="25"/>
        <v>0</v>
      </c>
      <c r="AL167" s="46">
        <f t="shared" si="26"/>
        <v>81</v>
      </c>
      <c r="AM167" s="46">
        <f t="shared" si="27"/>
        <v>3</v>
      </c>
      <c r="AN167" s="46" t="b">
        <f t="shared" si="28"/>
        <v>0</v>
      </c>
      <c r="AO167" s="46">
        <f t="shared" si="29"/>
        <v>0</v>
      </c>
      <c r="AP167" s="46">
        <f t="shared" si="30"/>
        <v>0</v>
      </c>
    </row>
    <row r="168" spans="2:42">
      <c r="B168" s="12">
        <v>158</v>
      </c>
      <c r="C168" s="13" t="s">
        <v>216</v>
      </c>
      <c r="D168" s="13" t="s">
        <v>59</v>
      </c>
      <c r="E168" s="13">
        <v>721</v>
      </c>
      <c r="F168" s="13" t="s">
        <v>60</v>
      </c>
      <c r="G168" s="13" t="str">
        <f t="shared" si="22"/>
        <v>TS</v>
      </c>
      <c r="H168" s="14">
        <v>230211</v>
      </c>
      <c r="I168" s="25">
        <v>43738</v>
      </c>
      <c r="J168" s="25" t="s">
        <v>51</v>
      </c>
      <c r="K168" s="25" t="s">
        <v>51</v>
      </c>
      <c r="L168" s="26">
        <v>7</v>
      </c>
      <c r="M168" s="27">
        <v>7</v>
      </c>
      <c r="N168" s="25" t="s">
        <v>51</v>
      </c>
      <c r="O168" s="25">
        <v>0</v>
      </c>
      <c r="P168" s="25" t="s">
        <v>51</v>
      </c>
      <c r="Q168" s="31">
        <v>190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190</v>
      </c>
      <c r="X168" s="31">
        <v>190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0"/>
      <c r="AF168" s="30"/>
      <c r="AG168" s="44">
        <v>0</v>
      </c>
      <c r="AH168" s="45">
        <f t="shared" si="21"/>
        <v>43739</v>
      </c>
      <c r="AI168" s="45">
        <f t="shared" si="23"/>
        <v>46296</v>
      </c>
      <c r="AJ168" s="46">
        <f t="shared" si="24"/>
        <v>84</v>
      </c>
      <c r="AK168" s="46">
        <f t="shared" si="25"/>
        <v>0</v>
      </c>
      <c r="AL168" s="46">
        <f t="shared" si="26"/>
        <v>81</v>
      </c>
      <c r="AM168" s="46">
        <f t="shared" si="27"/>
        <v>3</v>
      </c>
      <c r="AN168" s="46" t="b">
        <f t="shared" si="28"/>
        <v>0</v>
      </c>
      <c r="AO168" s="46">
        <f t="shared" si="29"/>
        <v>0</v>
      </c>
      <c r="AP168" s="46">
        <f t="shared" si="30"/>
        <v>0</v>
      </c>
    </row>
    <row r="169" spans="2:42">
      <c r="B169" s="12">
        <v>159</v>
      </c>
      <c r="C169" s="13" t="s">
        <v>217</v>
      </c>
      <c r="D169" s="13" t="s">
        <v>63</v>
      </c>
      <c r="E169" s="13">
        <v>721</v>
      </c>
      <c r="F169" s="13" t="s">
        <v>64</v>
      </c>
      <c r="G169" s="13" t="str">
        <f t="shared" si="22"/>
        <v>BS</v>
      </c>
      <c r="H169" s="14" t="s">
        <v>218</v>
      </c>
      <c r="I169" s="25">
        <v>41330</v>
      </c>
      <c r="J169" s="25" t="s">
        <v>51</v>
      </c>
      <c r="K169" s="25" t="s">
        <v>51</v>
      </c>
      <c r="L169" s="26">
        <v>10</v>
      </c>
      <c r="M169" s="27">
        <v>10</v>
      </c>
      <c r="N169" s="25" t="s">
        <v>66</v>
      </c>
      <c r="O169" s="25">
        <v>0</v>
      </c>
      <c r="P169" s="25" t="s">
        <v>51</v>
      </c>
      <c r="Q169" s="31">
        <v>239.36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239.36</v>
      </c>
      <c r="X169" s="31">
        <v>0</v>
      </c>
      <c r="Y169" s="31">
        <v>0</v>
      </c>
      <c r="Z169" s="31">
        <v>239.36</v>
      </c>
      <c r="AA169" s="31">
        <v>239.141020408163</v>
      </c>
      <c r="AB169" s="31">
        <v>0.21897959183672899</v>
      </c>
      <c r="AC169" s="31">
        <v>7.1020408163263396E-2</v>
      </c>
      <c r="AD169" s="31">
        <v>0</v>
      </c>
      <c r="AE169" s="30"/>
      <c r="AF169" s="30"/>
      <c r="AG169" s="44">
        <v>0.28999999999999199</v>
      </c>
      <c r="AH169" s="45">
        <f t="shared" si="21"/>
        <v>41334</v>
      </c>
      <c r="AI169" s="45">
        <f t="shared" si="23"/>
        <v>44986</v>
      </c>
      <c r="AJ169" s="46">
        <f t="shared" si="24"/>
        <v>50</v>
      </c>
      <c r="AK169" s="46">
        <f t="shared" si="25"/>
        <v>5.79999999999984E-3</v>
      </c>
      <c r="AL169" s="46">
        <f t="shared" si="26"/>
        <v>38</v>
      </c>
      <c r="AM169" s="46">
        <f t="shared" si="27"/>
        <v>12</v>
      </c>
      <c r="AN169" s="46" t="b">
        <f t="shared" si="28"/>
        <v>0</v>
      </c>
      <c r="AO169" s="46">
        <f t="shared" si="29"/>
        <v>6.959999999999808E-2</v>
      </c>
      <c r="AP169" s="46">
        <f t="shared" si="30"/>
        <v>-1.4204081632653159E-3</v>
      </c>
    </row>
    <row r="170" spans="2:42">
      <c r="B170" s="12">
        <v>160</v>
      </c>
      <c r="C170" s="13" t="s">
        <v>219</v>
      </c>
      <c r="D170" s="13" t="s">
        <v>220</v>
      </c>
      <c r="E170" s="13">
        <v>718</v>
      </c>
      <c r="F170" s="13" t="s">
        <v>50</v>
      </c>
      <c r="G170" s="13" t="str">
        <f t="shared" si="22"/>
        <v>TS</v>
      </c>
      <c r="H170" s="14" t="s">
        <v>221</v>
      </c>
      <c r="I170" s="25">
        <v>41879</v>
      </c>
      <c r="J170" s="25" t="s">
        <v>51</v>
      </c>
      <c r="K170" s="25" t="s">
        <v>51</v>
      </c>
      <c r="L170" s="26">
        <v>10</v>
      </c>
      <c r="M170" s="27">
        <v>10</v>
      </c>
      <c r="N170" s="25" t="s">
        <v>51</v>
      </c>
      <c r="O170" s="25">
        <v>0</v>
      </c>
      <c r="P170" s="25" t="s">
        <v>51</v>
      </c>
      <c r="Q170" s="31">
        <v>1642.15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1642.15</v>
      </c>
      <c r="X170" s="31">
        <v>0</v>
      </c>
      <c r="Y170" s="31">
        <v>0</v>
      </c>
      <c r="Z170" s="31">
        <v>1642.15</v>
      </c>
      <c r="AA170" s="31">
        <v>878.26430348258702</v>
      </c>
      <c r="AB170" s="31">
        <v>763.88569651741295</v>
      </c>
      <c r="AC170" s="31">
        <v>166.66597014925401</v>
      </c>
      <c r="AD170" s="31">
        <v>0</v>
      </c>
      <c r="AE170" s="30"/>
      <c r="AF170" s="30"/>
      <c r="AG170" s="44">
        <v>930.55166666666696</v>
      </c>
      <c r="AH170" s="45">
        <f t="shared" si="21"/>
        <v>41883</v>
      </c>
      <c r="AI170" s="45">
        <f t="shared" si="23"/>
        <v>45536</v>
      </c>
      <c r="AJ170" s="46">
        <f t="shared" si="24"/>
        <v>68</v>
      </c>
      <c r="AK170" s="46">
        <f t="shared" si="25"/>
        <v>13.684583333333338</v>
      </c>
      <c r="AL170" s="46">
        <f t="shared" si="26"/>
        <v>56</v>
      </c>
      <c r="AM170" s="46">
        <f t="shared" si="27"/>
        <v>12</v>
      </c>
      <c r="AN170" s="46" t="b">
        <f t="shared" si="28"/>
        <v>0</v>
      </c>
      <c r="AO170" s="46">
        <f t="shared" si="29"/>
        <v>164.21500000000006</v>
      </c>
      <c r="AP170" s="46">
        <f t="shared" si="30"/>
        <v>-2.4509701492539477</v>
      </c>
    </row>
    <row r="171" spans="2:42">
      <c r="B171" s="12">
        <v>161</v>
      </c>
      <c r="C171" s="13" t="s">
        <v>222</v>
      </c>
      <c r="D171" s="13" t="s">
        <v>63</v>
      </c>
      <c r="E171" s="13">
        <v>721</v>
      </c>
      <c r="F171" s="13" t="s">
        <v>80</v>
      </c>
      <c r="G171" s="13" t="str">
        <f t="shared" si="22"/>
        <v>TS</v>
      </c>
      <c r="H171" s="14">
        <v>12400077</v>
      </c>
      <c r="I171" s="25">
        <v>42247</v>
      </c>
      <c r="J171" s="25" t="s">
        <v>51</v>
      </c>
      <c r="K171" s="25" t="s">
        <v>51</v>
      </c>
      <c r="L171" s="26">
        <v>10</v>
      </c>
      <c r="M171" s="27">
        <v>10</v>
      </c>
      <c r="N171" s="25" t="s">
        <v>51</v>
      </c>
      <c r="O171" s="25">
        <v>0</v>
      </c>
      <c r="P171" s="25" t="s">
        <v>51</v>
      </c>
      <c r="Q171" s="31">
        <v>1355.63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1355.63</v>
      </c>
      <c r="X171" s="31">
        <v>0</v>
      </c>
      <c r="Y171" s="31">
        <v>0</v>
      </c>
      <c r="Z171" s="31">
        <v>1355.63</v>
      </c>
      <c r="AA171" s="31">
        <v>1355.38405063291</v>
      </c>
      <c r="AB171" s="31">
        <v>0.24594936708857701</v>
      </c>
      <c r="AC171" s="31">
        <v>4.4050632911386903E-2</v>
      </c>
      <c r="AD171" s="31">
        <v>0</v>
      </c>
      <c r="AE171" s="30"/>
      <c r="AF171" s="30"/>
      <c r="AG171" s="44">
        <v>0.28999999999996401</v>
      </c>
      <c r="AH171" s="45">
        <f t="shared" si="21"/>
        <v>42248</v>
      </c>
      <c r="AI171" s="45">
        <f t="shared" si="23"/>
        <v>45901</v>
      </c>
      <c r="AJ171" s="46">
        <f t="shared" si="24"/>
        <v>80</v>
      </c>
      <c r="AK171" s="46">
        <f t="shared" si="25"/>
        <v>3.62499999999955E-3</v>
      </c>
      <c r="AL171" s="46">
        <f t="shared" si="26"/>
        <v>68</v>
      </c>
      <c r="AM171" s="46">
        <f t="shared" si="27"/>
        <v>12</v>
      </c>
      <c r="AN171" s="46" t="b">
        <f t="shared" si="28"/>
        <v>0</v>
      </c>
      <c r="AO171" s="46">
        <f t="shared" si="29"/>
        <v>4.3499999999994599E-2</v>
      </c>
      <c r="AP171" s="46">
        <f t="shared" si="30"/>
        <v>-5.5063291139230419E-4</v>
      </c>
    </row>
    <row r="172" spans="2:42">
      <c r="B172" s="12">
        <v>162</v>
      </c>
      <c r="C172" s="13" t="s">
        <v>223</v>
      </c>
      <c r="D172" s="13" t="s">
        <v>63</v>
      </c>
      <c r="E172" s="13">
        <v>721</v>
      </c>
      <c r="F172" s="13" t="s">
        <v>80</v>
      </c>
      <c r="G172" s="13" t="str">
        <f t="shared" si="22"/>
        <v>TS</v>
      </c>
      <c r="H172" s="14">
        <v>12400105</v>
      </c>
      <c r="I172" s="25">
        <v>42839</v>
      </c>
      <c r="J172" s="25" t="s">
        <v>51</v>
      </c>
      <c r="K172" s="25" t="s">
        <v>51</v>
      </c>
      <c r="L172" s="26">
        <v>10</v>
      </c>
      <c r="M172" s="27">
        <v>10</v>
      </c>
      <c r="N172" s="25" t="s">
        <v>51</v>
      </c>
      <c r="O172" s="25">
        <v>0</v>
      </c>
      <c r="P172" s="25" t="s">
        <v>51</v>
      </c>
      <c r="Q172" s="31">
        <v>215.9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215.9</v>
      </c>
      <c r="X172" s="31">
        <v>215.9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0"/>
      <c r="AF172" s="30"/>
      <c r="AG172" s="44">
        <v>0</v>
      </c>
      <c r="AH172" s="45">
        <f t="shared" si="21"/>
        <v>42856</v>
      </c>
      <c r="AI172" s="45">
        <f t="shared" si="23"/>
        <v>46508</v>
      </c>
      <c r="AJ172" s="46">
        <f t="shared" si="24"/>
        <v>100</v>
      </c>
      <c r="AK172" s="46">
        <f t="shared" si="25"/>
        <v>0</v>
      </c>
      <c r="AL172" s="46">
        <f t="shared" si="26"/>
        <v>88</v>
      </c>
      <c r="AM172" s="46">
        <f t="shared" si="27"/>
        <v>12</v>
      </c>
      <c r="AN172" s="46" t="b">
        <f t="shared" si="28"/>
        <v>0</v>
      </c>
      <c r="AO172" s="46">
        <f t="shared" si="29"/>
        <v>0</v>
      </c>
      <c r="AP172" s="46">
        <f t="shared" si="30"/>
        <v>0</v>
      </c>
    </row>
    <row r="173" spans="2:42">
      <c r="B173" s="12">
        <v>163</v>
      </c>
      <c r="C173" s="13" t="s">
        <v>224</v>
      </c>
      <c r="D173" s="13" t="s">
        <v>59</v>
      </c>
      <c r="E173" s="13">
        <v>721</v>
      </c>
      <c r="F173" s="13" t="s">
        <v>60</v>
      </c>
      <c r="G173" s="13" t="str">
        <f t="shared" si="22"/>
        <v>TS</v>
      </c>
      <c r="H173" s="14">
        <v>163602</v>
      </c>
      <c r="I173" s="25">
        <v>43479</v>
      </c>
      <c r="J173" s="25" t="s">
        <v>51</v>
      </c>
      <c r="K173" s="25" t="s">
        <v>51</v>
      </c>
      <c r="L173" s="26">
        <v>7</v>
      </c>
      <c r="M173" s="27">
        <v>7</v>
      </c>
      <c r="N173" s="25" t="s">
        <v>51</v>
      </c>
      <c r="O173" s="25">
        <v>0</v>
      </c>
      <c r="P173" s="25" t="s">
        <v>51</v>
      </c>
      <c r="Q173" s="31">
        <v>275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275</v>
      </c>
      <c r="X173" s="31">
        <v>275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0"/>
      <c r="AF173" s="30"/>
      <c r="AG173" s="44">
        <v>0</v>
      </c>
      <c r="AH173" s="45">
        <f t="shared" si="21"/>
        <v>43497</v>
      </c>
      <c r="AI173" s="45">
        <f t="shared" si="23"/>
        <v>46054</v>
      </c>
      <c r="AJ173" s="46">
        <f t="shared" si="24"/>
        <v>84</v>
      </c>
      <c r="AK173" s="46">
        <f t="shared" si="25"/>
        <v>0</v>
      </c>
      <c r="AL173" s="46">
        <f t="shared" si="26"/>
        <v>73</v>
      </c>
      <c r="AM173" s="46">
        <f t="shared" si="27"/>
        <v>11</v>
      </c>
      <c r="AN173" s="46" t="b">
        <f t="shared" si="28"/>
        <v>0</v>
      </c>
      <c r="AO173" s="46">
        <f t="shared" si="29"/>
        <v>0</v>
      </c>
      <c r="AP173" s="46">
        <f t="shared" si="30"/>
        <v>0</v>
      </c>
    </row>
    <row r="174" spans="2:42">
      <c r="B174" s="12">
        <v>164</v>
      </c>
      <c r="C174" s="13" t="s">
        <v>56</v>
      </c>
      <c r="D174" s="13" t="s">
        <v>49</v>
      </c>
      <c r="E174" s="13">
        <v>721</v>
      </c>
      <c r="F174" s="13" t="s">
        <v>50</v>
      </c>
      <c r="G174" s="13" t="str">
        <f t="shared" si="22"/>
        <v>TS</v>
      </c>
      <c r="H174" s="14">
        <v>163579</v>
      </c>
      <c r="I174" s="25">
        <v>43343</v>
      </c>
      <c r="J174" s="25" t="s">
        <v>51</v>
      </c>
      <c r="K174" s="25" t="s">
        <v>51</v>
      </c>
      <c r="L174" s="26" t="s">
        <v>55</v>
      </c>
      <c r="M174" s="27" t="s">
        <v>53</v>
      </c>
      <c r="N174" s="25" t="s">
        <v>51</v>
      </c>
      <c r="O174" s="25">
        <v>0</v>
      </c>
      <c r="P174" s="25" t="s">
        <v>51</v>
      </c>
      <c r="Q174" s="31">
        <v>240.81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240.81</v>
      </c>
      <c r="X174" s="31">
        <v>0</v>
      </c>
      <c r="Y174" s="31">
        <v>0</v>
      </c>
      <c r="Z174" s="31">
        <v>240.81</v>
      </c>
      <c r="AA174" s="31">
        <v>240.81</v>
      </c>
      <c r="AB174" s="31">
        <v>0</v>
      </c>
      <c r="AC174" s="31">
        <v>0</v>
      </c>
      <c r="AD174" s="31">
        <v>0</v>
      </c>
      <c r="AE174" s="30"/>
      <c r="AF174" s="30"/>
      <c r="AG174" s="44">
        <v>0</v>
      </c>
      <c r="AH174" s="45">
        <f t="shared" si="21"/>
        <v>43344</v>
      </c>
      <c r="AI174" s="45">
        <f t="shared" si="23"/>
        <v>45170</v>
      </c>
      <c r="AJ174" s="46">
        <f t="shared" si="24"/>
        <v>56</v>
      </c>
      <c r="AK174" s="46">
        <f t="shared" si="25"/>
        <v>0</v>
      </c>
      <c r="AL174" s="46">
        <f t="shared" si="26"/>
        <v>44</v>
      </c>
      <c r="AM174" s="46">
        <f t="shared" si="27"/>
        <v>12</v>
      </c>
      <c r="AN174" s="46" t="b">
        <f t="shared" si="28"/>
        <v>0</v>
      </c>
      <c r="AO174" s="46">
        <f t="shared" si="29"/>
        <v>0</v>
      </c>
      <c r="AP174" s="46">
        <f t="shared" si="30"/>
        <v>0</v>
      </c>
    </row>
    <row r="175" spans="2:42">
      <c r="B175" s="12">
        <v>165</v>
      </c>
      <c r="C175" s="13" t="s">
        <v>107</v>
      </c>
      <c r="D175" s="13" t="s">
        <v>49</v>
      </c>
      <c r="E175" s="13">
        <v>721</v>
      </c>
      <c r="F175" s="13" t="s">
        <v>50</v>
      </c>
      <c r="G175" s="13" t="str">
        <f t="shared" si="22"/>
        <v>TS</v>
      </c>
      <c r="H175" s="14">
        <v>163577</v>
      </c>
      <c r="I175" s="25">
        <v>43343</v>
      </c>
      <c r="J175" s="25" t="s">
        <v>51</v>
      </c>
      <c r="K175" s="25" t="s">
        <v>51</v>
      </c>
      <c r="L175" s="26" t="s">
        <v>55</v>
      </c>
      <c r="M175" s="27" t="s">
        <v>53</v>
      </c>
      <c r="N175" s="25" t="s">
        <v>51</v>
      </c>
      <c r="O175" s="25">
        <v>0</v>
      </c>
      <c r="P175" s="25" t="s">
        <v>51</v>
      </c>
      <c r="Q175" s="31">
        <v>72.959999999999994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72.959999999999994</v>
      </c>
      <c r="X175" s="31">
        <v>0</v>
      </c>
      <c r="Y175" s="31">
        <v>0</v>
      </c>
      <c r="Z175" s="31">
        <v>72.959999999999994</v>
      </c>
      <c r="AA175" s="31">
        <v>72.959999999999994</v>
      </c>
      <c r="AB175" s="31">
        <v>0</v>
      </c>
      <c r="AC175" s="31">
        <v>0</v>
      </c>
      <c r="AD175" s="31">
        <v>0</v>
      </c>
      <c r="AE175" s="30"/>
      <c r="AF175" s="30"/>
      <c r="AG175" s="44">
        <v>0</v>
      </c>
      <c r="AH175" s="45">
        <f t="shared" si="21"/>
        <v>43344</v>
      </c>
      <c r="AI175" s="45">
        <f t="shared" si="23"/>
        <v>45170</v>
      </c>
      <c r="AJ175" s="46">
        <f t="shared" si="24"/>
        <v>56</v>
      </c>
      <c r="AK175" s="46">
        <f t="shared" si="25"/>
        <v>0</v>
      </c>
      <c r="AL175" s="46">
        <f t="shared" si="26"/>
        <v>44</v>
      </c>
      <c r="AM175" s="46">
        <f t="shared" si="27"/>
        <v>12</v>
      </c>
      <c r="AN175" s="46" t="b">
        <f t="shared" si="28"/>
        <v>0</v>
      </c>
      <c r="AO175" s="46">
        <f t="shared" si="29"/>
        <v>0</v>
      </c>
      <c r="AP175" s="46">
        <f t="shared" si="30"/>
        <v>0</v>
      </c>
    </row>
    <row r="176" spans="2:42">
      <c r="B176" s="12">
        <v>166</v>
      </c>
      <c r="C176" s="13" t="s">
        <v>108</v>
      </c>
      <c r="D176" s="13" t="s">
        <v>49</v>
      </c>
      <c r="E176" s="13">
        <v>721</v>
      </c>
      <c r="F176" s="13" t="s">
        <v>50</v>
      </c>
      <c r="G176" s="13" t="str">
        <f t="shared" si="22"/>
        <v>TS</v>
      </c>
      <c r="H176" s="14">
        <v>163578</v>
      </c>
      <c r="I176" s="25">
        <v>43343</v>
      </c>
      <c r="J176" s="25" t="s">
        <v>51</v>
      </c>
      <c r="K176" s="25" t="s">
        <v>51</v>
      </c>
      <c r="L176" s="26" t="s">
        <v>55</v>
      </c>
      <c r="M176" s="27" t="s">
        <v>53</v>
      </c>
      <c r="N176" s="25" t="s">
        <v>51</v>
      </c>
      <c r="O176" s="25">
        <v>0</v>
      </c>
      <c r="P176" s="25" t="s">
        <v>51</v>
      </c>
      <c r="Q176" s="31">
        <v>66.569999999999993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66.569999999999993</v>
      </c>
      <c r="X176" s="31">
        <v>0</v>
      </c>
      <c r="Y176" s="31">
        <v>0</v>
      </c>
      <c r="Z176" s="31">
        <v>66.569999999999993</v>
      </c>
      <c r="AA176" s="31">
        <v>66.569999999999993</v>
      </c>
      <c r="AB176" s="31">
        <v>0</v>
      </c>
      <c r="AC176" s="31">
        <v>0</v>
      </c>
      <c r="AD176" s="31">
        <v>0</v>
      </c>
      <c r="AE176" s="30"/>
      <c r="AF176" s="30"/>
      <c r="AG176" s="44">
        <v>0</v>
      </c>
      <c r="AH176" s="45">
        <f t="shared" si="21"/>
        <v>43344</v>
      </c>
      <c r="AI176" s="45">
        <f t="shared" si="23"/>
        <v>45170</v>
      </c>
      <c r="AJ176" s="46">
        <f t="shared" si="24"/>
        <v>56</v>
      </c>
      <c r="AK176" s="46">
        <f t="shared" si="25"/>
        <v>0</v>
      </c>
      <c r="AL176" s="46">
        <f t="shared" si="26"/>
        <v>44</v>
      </c>
      <c r="AM176" s="46">
        <f t="shared" si="27"/>
        <v>12</v>
      </c>
      <c r="AN176" s="46" t="b">
        <f t="shared" si="28"/>
        <v>0</v>
      </c>
      <c r="AO176" s="46">
        <f t="shared" si="29"/>
        <v>0</v>
      </c>
      <c r="AP176" s="46">
        <f t="shared" si="30"/>
        <v>0</v>
      </c>
    </row>
    <row r="177" spans="2:42">
      <c r="B177" s="12">
        <v>167</v>
      </c>
      <c r="C177" s="13" t="s">
        <v>225</v>
      </c>
      <c r="D177" s="13" t="s">
        <v>49</v>
      </c>
      <c r="E177" s="13">
        <v>721</v>
      </c>
      <c r="F177" s="13" t="s">
        <v>50</v>
      </c>
      <c r="G177" s="13" t="str">
        <f t="shared" si="22"/>
        <v>TS</v>
      </c>
      <c r="H177" s="14">
        <v>163576</v>
      </c>
      <c r="I177" s="25">
        <v>43343</v>
      </c>
      <c r="J177" s="25" t="s">
        <v>51</v>
      </c>
      <c r="K177" s="25" t="s">
        <v>51</v>
      </c>
      <c r="L177" s="26" t="s">
        <v>55</v>
      </c>
      <c r="M177" s="27" t="s">
        <v>53</v>
      </c>
      <c r="N177" s="25" t="s">
        <v>51</v>
      </c>
      <c r="O177" s="25">
        <v>0</v>
      </c>
      <c r="P177" s="25" t="s">
        <v>51</v>
      </c>
      <c r="Q177" s="31">
        <v>72.959999999999994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72.959999999999994</v>
      </c>
      <c r="X177" s="31">
        <v>0</v>
      </c>
      <c r="Y177" s="31">
        <v>0</v>
      </c>
      <c r="Z177" s="31">
        <v>72.959999999999994</v>
      </c>
      <c r="AA177" s="31">
        <v>72.959999999999994</v>
      </c>
      <c r="AB177" s="31">
        <v>0</v>
      </c>
      <c r="AC177" s="31">
        <v>0</v>
      </c>
      <c r="AD177" s="31">
        <v>0</v>
      </c>
      <c r="AE177" s="30"/>
      <c r="AF177" s="30"/>
      <c r="AG177" s="44">
        <v>0</v>
      </c>
      <c r="AH177" s="45">
        <f t="shared" si="21"/>
        <v>43344</v>
      </c>
      <c r="AI177" s="45">
        <f t="shared" si="23"/>
        <v>45170</v>
      </c>
      <c r="AJ177" s="46">
        <f t="shared" si="24"/>
        <v>56</v>
      </c>
      <c r="AK177" s="46">
        <f t="shared" si="25"/>
        <v>0</v>
      </c>
      <c r="AL177" s="46">
        <f t="shared" si="26"/>
        <v>44</v>
      </c>
      <c r="AM177" s="46">
        <f t="shared" si="27"/>
        <v>12</v>
      </c>
      <c r="AN177" s="46" t="b">
        <f t="shared" si="28"/>
        <v>0</v>
      </c>
      <c r="AO177" s="46">
        <f t="shared" si="29"/>
        <v>0</v>
      </c>
      <c r="AP177" s="46">
        <f t="shared" si="30"/>
        <v>0</v>
      </c>
    </row>
    <row r="178" spans="2:42">
      <c r="B178" s="12">
        <v>168</v>
      </c>
      <c r="C178" s="13" t="s">
        <v>102</v>
      </c>
      <c r="D178" s="13" t="s">
        <v>49</v>
      </c>
      <c r="E178" s="13">
        <v>721</v>
      </c>
      <c r="F178" s="13" t="s">
        <v>50</v>
      </c>
      <c r="G178" s="13" t="str">
        <f t="shared" si="22"/>
        <v>TS</v>
      </c>
      <c r="H178" s="14">
        <v>230228</v>
      </c>
      <c r="I178" s="25">
        <v>43799</v>
      </c>
      <c r="J178" s="25" t="s">
        <v>51</v>
      </c>
      <c r="K178" s="25" t="s">
        <v>51</v>
      </c>
      <c r="L178" s="26" t="s">
        <v>55</v>
      </c>
      <c r="M178" s="27" t="s">
        <v>53</v>
      </c>
      <c r="N178" s="25" t="s">
        <v>51</v>
      </c>
      <c r="O178" s="25">
        <v>0</v>
      </c>
      <c r="P178" s="25" t="s">
        <v>51</v>
      </c>
      <c r="Q178" s="31">
        <v>43.02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43.02</v>
      </c>
      <c r="X178" s="31">
        <v>0</v>
      </c>
      <c r="Y178" s="31">
        <v>0</v>
      </c>
      <c r="Z178" s="31">
        <v>43.02</v>
      </c>
      <c r="AA178" s="31">
        <v>1.4339999999999999</v>
      </c>
      <c r="AB178" s="31">
        <v>41.585999999999999</v>
      </c>
      <c r="AC178" s="31">
        <v>1.4339999999999999</v>
      </c>
      <c r="AD178" s="31">
        <v>0</v>
      </c>
      <c r="AE178" s="30"/>
      <c r="AF178" s="30"/>
      <c r="AG178" s="44">
        <v>43.02</v>
      </c>
      <c r="AH178" s="45">
        <f t="shared" si="21"/>
        <v>43800</v>
      </c>
      <c r="AI178" s="45">
        <f t="shared" si="23"/>
        <v>45627</v>
      </c>
      <c r="AJ178" s="46">
        <f t="shared" si="24"/>
        <v>60</v>
      </c>
      <c r="AK178" s="46">
        <f t="shared" si="25"/>
        <v>0.71700000000000008</v>
      </c>
      <c r="AL178" s="46">
        <f t="shared" si="26"/>
        <v>59</v>
      </c>
      <c r="AM178" s="46">
        <f t="shared" si="27"/>
        <v>1</v>
      </c>
      <c r="AN178" s="46" t="b">
        <f t="shared" si="28"/>
        <v>0</v>
      </c>
      <c r="AO178" s="46">
        <f t="shared" si="29"/>
        <v>0.71700000000000008</v>
      </c>
      <c r="AP178" s="46">
        <f t="shared" si="30"/>
        <v>-0.71699999999999986</v>
      </c>
    </row>
    <row r="179" spans="2:42">
      <c r="B179" s="12">
        <v>169</v>
      </c>
      <c r="C179" s="13" t="s">
        <v>57</v>
      </c>
      <c r="D179" s="13" t="s">
        <v>49</v>
      </c>
      <c r="E179" s="13">
        <v>721</v>
      </c>
      <c r="F179" s="13" t="s">
        <v>50</v>
      </c>
      <c r="G179" s="13" t="str">
        <f t="shared" si="22"/>
        <v>TS</v>
      </c>
      <c r="H179" s="14">
        <v>230227</v>
      </c>
      <c r="I179" s="25">
        <v>43799</v>
      </c>
      <c r="J179" s="25" t="s">
        <v>51</v>
      </c>
      <c r="K179" s="25" t="s">
        <v>51</v>
      </c>
      <c r="L179" s="26" t="s">
        <v>55</v>
      </c>
      <c r="M179" s="27" t="s">
        <v>53</v>
      </c>
      <c r="N179" s="25" t="s">
        <v>51</v>
      </c>
      <c r="O179" s="25">
        <v>0</v>
      </c>
      <c r="P179" s="25" t="s">
        <v>51</v>
      </c>
      <c r="Q179" s="31">
        <v>9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9</v>
      </c>
      <c r="X179" s="31">
        <v>0</v>
      </c>
      <c r="Y179" s="31">
        <v>0</v>
      </c>
      <c r="Z179" s="31">
        <v>9</v>
      </c>
      <c r="AA179" s="31">
        <v>0.30000000000000099</v>
      </c>
      <c r="AB179" s="31">
        <v>8.6999999999999993</v>
      </c>
      <c r="AC179" s="31">
        <v>0.3</v>
      </c>
      <c r="AD179" s="31">
        <v>0</v>
      </c>
      <c r="AE179" s="30"/>
      <c r="AF179" s="30"/>
      <c r="AG179" s="44">
        <v>9</v>
      </c>
      <c r="AH179" s="45">
        <f t="shared" si="21"/>
        <v>43800</v>
      </c>
      <c r="AI179" s="45">
        <f t="shared" si="23"/>
        <v>45627</v>
      </c>
      <c r="AJ179" s="46">
        <f t="shared" si="24"/>
        <v>60</v>
      </c>
      <c r="AK179" s="46">
        <f t="shared" si="25"/>
        <v>0.15</v>
      </c>
      <c r="AL179" s="46">
        <f t="shared" si="26"/>
        <v>59</v>
      </c>
      <c r="AM179" s="46">
        <f t="shared" si="27"/>
        <v>1</v>
      </c>
      <c r="AN179" s="46" t="b">
        <f t="shared" si="28"/>
        <v>0</v>
      </c>
      <c r="AO179" s="46">
        <f t="shared" si="29"/>
        <v>0.15</v>
      </c>
      <c r="AP179" s="46">
        <f t="shared" si="30"/>
        <v>-0.15</v>
      </c>
    </row>
    <row r="180" spans="2:42">
      <c r="B180" s="12">
        <v>170</v>
      </c>
      <c r="C180" s="13" t="s">
        <v>216</v>
      </c>
      <c r="D180" s="13" t="s">
        <v>59</v>
      </c>
      <c r="E180" s="13">
        <v>721</v>
      </c>
      <c r="F180" s="13" t="s">
        <v>60</v>
      </c>
      <c r="G180" s="13" t="str">
        <f t="shared" si="22"/>
        <v>TS</v>
      </c>
      <c r="H180" s="14">
        <v>230226</v>
      </c>
      <c r="I180" s="25">
        <v>43799</v>
      </c>
      <c r="J180" s="25" t="s">
        <v>51</v>
      </c>
      <c r="K180" s="25" t="s">
        <v>51</v>
      </c>
      <c r="L180" s="26">
        <v>7</v>
      </c>
      <c r="M180" s="27">
        <v>7</v>
      </c>
      <c r="N180" s="25" t="s">
        <v>51</v>
      </c>
      <c r="O180" s="25">
        <v>0</v>
      </c>
      <c r="P180" s="25" t="s">
        <v>51</v>
      </c>
      <c r="Q180" s="31">
        <v>170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170</v>
      </c>
      <c r="X180" s="31">
        <v>170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</v>
      </c>
      <c r="AE180" s="30"/>
      <c r="AF180" s="30"/>
      <c r="AG180" s="44">
        <v>0</v>
      </c>
      <c r="AH180" s="45">
        <f t="shared" si="21"/>
        <v>43800</v>
      </c>
      <c r="AI180" s="45">
        <f t="shared" si="23"/>
        <v>46357</v>
      </c>
      <c r="AJ180" s="46">
        <f t="shared" si="24"/>
        <v>84</v>
      </c>
      <c r="AK180" s="46">
        <f t="shared" si="25"/>
        <v>0</v>
      </c>
      <c r="AL180" s="46">
        <f t="shared" si="26"/>
        <v>83</v>
      </c>
      <c r="AM180" s="46">
        <f t="shared" si="27"/>
        <v>1</v>
      </c>
      <c r="AN180" s="46" t="b">
        <f t="shared" si="28"/>
        <v>0</v>
      </c>
      <c r="AO180" s="46">
        <f t="shared" si="29"/>
        <v>0</v>
      </c>
      <c r="AP180" s="46">
        <f t="shared" si="30"/>
        <v>0</v>
      </c>
    </row>
    <row r="181" spans="2:42">
      <c r="B181" s="12">
        <v>171</v>
      </c>
      <c r="C181" s="13" t="s">
        <v>226</v>
      </c>
      <c r="D181" s="13" t="s">
        <v>227</v>
      </c>
      <c r="E181" s="13">
        <v>708</v>
      </c>
      <c r="F181" s="13" t="s">
        <v>60</v>
      </c>
      <c r="G181" s="13" t="str">
        <f t="shared" si="22"/>
        <v>TS</v>
      </c>
      <c r="H181" s="14">
        <v>163553</v>
      </c>
      <c r="I181" s="25">
        <v>43047</v>
      </c>
      <c r="J181" s="25" t="s">
        <v>51</v>
      </c>
      <c r="K181" s="25" t="s">
        <v>51</v>
      </c>
      <c r="L181" s="26" t="s">
        <v>88</v>
      </c>
      <c r="M181" s="27" t="s">
        <v>53</v>
      </c>
      <c r="N181" s="25" t="s">
        <v>51</v>
      </c>
      <c r="O181" s="25">
        <v>0</v>
      </c>
      <c r="P181" s="25" t="s">
        <v>51</v>
      </c>
      <c r="Q181" s="31">
        <v>2769</v>
      </c>
      <c r="R181" s="31">
        <v>0</v>
      </c>
      <c r="S181" s="31">
        <v>2769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v>0</v>
      </c>
      <c r="AD181" s="31">
        <v>0</v>
      </c>
      <c r="AE181" s="30"/>
      <c r="AF181" s="30"/>
      <c r="AG181" s="44">
        <v>0</v>
      </c>
      <c r="AH181" s="45">
        <f t="shared" si="21"/>
        <v>43070</v>
      </c>
      <c r="AI181" s="45">
        <f t="shared" si="23"/>
        <v>45261</v>
      </c>
      <c r="AJ181" s="46">
        <f t="shared" si="24"/>
        <v>59</v>
      </c>
      <c r="AK181" s="46">
        <f t="shared" si="25"/>
        <v>0</v>
      </c>
      <c r="AL181" s="46">
        <f t="shared" si="26"/>
        <v>47</v>
      </c>
      <c r="AM181" s="46">
        <f t="shared" si="27"/>
        <v>12</v>
      </c>
      <c r="AN181" s="46" t="b">
        <f t="shared" si="28"/>
        <v>0</v>
      </c>
      <c r="AO181" s="46">
        <f t="shared" si="29"/>
        <v>0</v>
      </c>
      <c r="AP181" s="46">
        <f t="shared" si="30"/>
        <v>0</v>
      </c>
    </row>
    <row r="182" spans="2:42">
      <c r="B182" s="12">
        <v>172</v>
      </c>
      <c r="C182" s="13" t="s">
        <v>228</v>
      </c>
      <c r="D182" s="13" t="s">
        <v>63</v>
      </c>
      <c r="E182" s="13">
        <v>721</v>
      </c>
      <c r="F182" s="13" t="s">
        <v>64</v>
      </c>
      <c r="G182" s="13" t="str">
        <f t="shared" si="22"/>
        <v>BS</v>
      </c>
      <c r="H182" s="14" t="s">
        <v>229</v>
      </c>
      <c r="I182" s="25">
        <v>38727</v>
      </c>
      <c r="J182" s="25" t="s">
        <v>51</v>
      </c>
      <c r="K182" s="25" t="s">
        <v>51</v>
      </c>
      <c r="L182" s="26">
        <v>10</v>
      </c>
      <c r="M182" s="27">
        <v>10</v>
      </c>
      <c r="N182" s="25" t="s">
        <v>66</v>
      </c>
      <c r="O182" s="25">
        <v>0</v>
      </c>
      <c r="P182" s="25" t="s">
        <v>51</v>
      </c>
      <c r="Q182" s="31">
        <v>309.02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309.02</v>
      </c>
      <c r="X182" s="31">
        <v>0</v>
      </c>
      <c r="Y182" s="31">
        <v>0</v>
      </c>
      <c r="Z182" s="31">
        <v>309.02</v>
      </c>
      <c r="AA182" s="31">
        <v>309.02</v>
      </c>
      <c r="AB182" s="31">
        <v>0</v>
      </c>
      <c r="AC182" s="31">
        <v>0.29000000000002002</v>
      </c>
      <c r="AD182" s="31">
        <v>0</v>
      </c>
      <c r="AE182" s="30"/>
      <c r="AF182" s="30"/>
      <c r="AG182" s="44">
        <v>0.29000000000002002</v>
      </c>
      <c r="AH182" s="45">
        <f t="shared" si="21"/>
        <v>38749</v>
      </c>
      <c r="AI182" s="45">
        <f t="shared" si="23"/>
        <v>42401</v>
      </c>
      <c r="AJ182" s="46" t="b">
        <f t="shared" si="24"/>
        <v>0</v>
      </c>
      <c r="AK182" s="46" t="b">
        <f t="shared" si="25"/>
        <v>0</v>
      </c>
      <c r="AL182" s="46" t="b">
        <f t="shared" si="26"/>
        <v>0</v>
      </c>
      <c r="AM182" s="46">
        <f t="shared" si="27"/>
        <v>0</v>
      </c>
      <c r="AN182" s="46" t="b">
        <f t="shared" si="28"/>
        <v>1</v>
      </c>
      <c r="AO182" s="46">
        <f t="shared" si="29"/>
        <v>0.29000000000002002</v>
      </c>
      <c r="AP182" s="46">
        <f t="shared" si="30"/>
        <v>0</v>
      </c>
    </row>
    <row r="183" spans="2:42">
      <c r="B183" s="12">
        <v>173</v>
      </c>
      <c r="C183" s="13" t="s">
        <v>230</v>
      </c>
      <c r="D183" s="13" t="s">
        <v>63</v>
      </c>
      <c r="E183" s="13">
        <v>721</v>
      </c>
      <c r="F183" s="13" t="s">
        <v>64</v>
      </c>
      <c r="G183" s="13" t="str">
        <f t="shared" si="22"/>
        <v>BS</v>
      </c>
      <c r="H183" s="14" t="s">
        <v>231</v>
      </c>
      <c r="I183" s="25">
        <v>38727</v>
      </c>
      <c r="J183" s="25" t="s">
        <v>51</v>
      </c>
      <c r="K183" s="25" t="s">
        <v>51</v>
      </c>
      <c r="L183" s="26">
        <v>10</v>
      </c>
      <c r="M183" s="27">
        <v>10</v>
      </c>
      <c r="N183" s="25" t="s">
        <v>66</v>
      </c>
      <c r="O183" s="25">
        <v>0</v>
      </c>
      <c r="P183" s="25" t="s">
        <v>51</v>
      </c>
      <c r="Q183" s="31">
        <v>114.98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114.98</v>
      </c>
      <c r="X183" s="31">
        <v>0</v>
      </c>
      <c r="Y183" s="31">
        <v>0</v>
      </c>
      <c r="Z183" s="31">
        <v>114.98</v>
      </c>
      <c r="AA183" s="31">
        <v>114.98</v>
      </c>
      <c r="AB183" s="31">
        <v>0</v>
      </c>
      <c r="AC183" s="31">
        <v>0.29000000000000598</v>
      </c>
      <c r="AD183" s="31">
        <v>0</v>
      </c>
      <c r="AE183" s="30"/>
      <c r="AF183" s="30"/>
      <c r="AG183" s="44">
        <v>0.29000000000000598</v>
      </c>
      <c r="AH183" s="45">
        <f t="shared" si="21"/>
        <v>38749</v>
      </c>
      <c r="AI183" s="45">
        <f t="shared" si="23"/>
        <v>42401</v>
      </c>
      <c r="AJ183" s="46" t="b">
        <f t="shared" si="24"/>
        <v>0</v>
      </c>
      <c r="AK183" s="46" t="b">
        <f t="shared" si="25"/>
        <v>0</v>
      </c>
      <c r="AL183" s="46" t="b">
        <f t="shared" si="26"/>
        <v>0</v>
      </c>
      <c r="AM183" s="46">
        <f t="shared" si="27"/>
        <v>0</v>
      </c>
      <c r="AN183" s="46" t="b">
        <f t="shared" si="28"/>
        <v>1</v>
      </c>
      <c r="AO183" s="46">
        <f t="shared" si="29"/>
        <v>0.29000000000000598</v>
      </c>
      <c r="AP183" s="46">
        <f t="shared" si="30"/>
        <v>0</v>
      </c>
    </row>
    <row r="184" spans="2:42">
      <c r="B184" s="12">
        <v>174</v>
      </c>
      <c r="C184" s="13" t="s">
        <v>232</v>
      </c>
      <c r="D184" s="13" t="s">
        <v>233</v>
      </c>
      <c r="E184" s="13">
        <v>704</v>
      </c>
      <c r="F184" s="13" t="s">
        <v>80</v>
      </c>
      <c r="G184" s="13" t="str">
        <f t="shared" si="22"/>
        <v>TS</v>
      </c>
      <c r="H184" s="14">
        <v>163560</v>
      </c>
      <c r="I184" s="25">
        <v>43158</v>
      </c>
      <c r="J184" s="25" t="s">
        <v>51</v>
      </c>
      <c r="K184" s="25" t="s">
        <v>51</v>
      </c>
      <c r="L184" s="26">
        <v>4</v>
      </c>
      <c r="M184" s="27">
        <v>4</v>
      </c>
      <c r="N184" s="25" t="s">
        <v>51</v>
      </c>
      <c r="O184" s="25">
        <v>0</v>
      </c>
      <c r="P184" s="25" t="s">
        <v>51</v>
      </c>
      <c r="Q184" s="31">
        <v>363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363</v>
      </c>
      <c r="X184" s="31">
        <v>363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0"/>
      <c r="AF184" s="30"/>
      <c r="AG184" s="44">
        <v>0</v>
      </c>
      <c r="AH184" s="45">
        <f t="shared" si="21"/>
        <v>43160</v>
      </c>
      <c r="AI184" s="45">
        <f t="shared" si="23"/>
        <v>44621</v>
      </c>
      <c r="AJ184" s="46">
        <f t="shared" si="24"/>
        <v>38</v>
      </c>
      <c r="AK184" s="46">
        <f t="shared" si="25"/>
        <v>0</v>
      </c>
      <c r="AL184" s="46">
        <f t="shared" si="26"/>
        <v>26</v>
      </c>
      <c r="AM184" s="46">
        <f t="shared" si="27"/>
        <v>12</v>
      </c>
      <c r="AN184" s="46" t="b">
        <f t="shared" si="28"/>
        <v>0</v>
      </c>
      <c r="AO184" s="46">
        <f t="shared" si="29"/>
        <v>0</v>
      </c>
      <c r="AP184" s="46">
        <f t="shared" si="30"/>
        <v>0</v>
      </c>
    </row>
    <row r="185" spans="2:42">
      <c r="B185" s="12">
        <v>175</v>
      </c>
      <c r="C185" s="13" t="s">
        <v>234</v>
      </c>
      <c r="D185" s="13" t="s">
        <v>233</v>
      </c>
      <c r="E185" s="13">
        <v>704</v>
      </c>
      <c r="F185" s="13" t="s">
        <v>80</v>
      </c>
      <c r="G185" s="13" t="str">
        <f t="shared" si="22"/>
        <v>TS</v>
      </c>
      <c r="H185" s="14">
        <v>163568</v>
      </c>
      <c r="I185" s="25">
        <v>43304</v>
      </c>
      <c r="J185" s="25" t="s">
        <v>51</v>
      </c>
      <c r="K185" s="25" t="s">
        <v>51</v>
      </c>
      <c r="L185" s="26">
        <v>4</v>
      </c>
      <c r="M185" s="27">
        <v>4</v>
      </c>
      <c r="N185" s="25" t="s">
        <v>51</v>
      </c>
      <c r="O185" s="25">
        <v>0</v>
      </c>
      <c r="P185" s="25" t="s">
        <v>51</v>
      </c>
      <c r="Q185" s="31">
        <v>1200</v>
      </c>
      <c r="R185" s="31">
        <v>0</v>
      </c>
      <c r="S185" s="31">
        <v>1200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0"/>
      <c r="AF185" s="30"/>
      <c r="AG185" s="44">
        <v>0</v>
      </c>
      <c r="AH185" s="45">
        <f t="shared" si="21"/>
        <v>43313</v>
      </c>
      <c r="AI185" s="45">
        <f t="shared" si="23"/>
        <v>44774</v>
      </c>
      <c r="AJ185" s="46">
        <f t="shared" si="24"/>
        <v>43</v>
      </c>
      <c r="AK185" s="46">
        <f t="shared" si="25"/>
        <v>0</v>
      </c>
      <c r="AL185" s="46">
        <f t="shared" si="26"/>
        <v>31</v>
      </c>
      <c r="AM185" s="46">
        <f t="shared" si="27"/>
        <v>12</v>
      </c>
      <c r="AN185" s="46" t="b">
        <f t="shared" si="28"/>
        <v>0</v>
      </c>
      <c r="AO185" s="46">
        <f t="shared" si="29"/>
        <v>0</v>
      </c>
      <c r="AP185" s="46">
        <f t="shared" si="30"/>
        <v>0</v>
      </c>
    </row>
    <row r="186" spans="2:42">
      <c r="B186" s="12">
        <v>176</v>
      </c>
      <c r="C186" s="13" t="s">
        <v>235</v>
      </c>
      <c r="D186" s="13" t="s">
        <v>236</v>
      </c>
      <c r="E186" s="13">
        <v>703</v>
      </c>
      <c r="F186" s="13" t="s">
        <v>64</v>
      </c>
      <c r="G186" s="13" t="str">
        <f t="shared" si="22"/>
        <v>BS</v>
      </c>
      <c r="H186" s="14">
        <v>11100002</v>
      </c>
      <c r="I186" s="25">
        <v>42853</v>
      </c>
      <c r="J186" s="25" t="s">
        <v>51</v>
      </c>
      <c r="K186" s="25" t="s">
        <v>51</v>
      </c>
      <c r="L186" s="26">
        <v>4</v>
      </c>
      <c r="M186" s="27">
        <v>4</v>
      </c>
      <c r="N186" s="25" t="s">
        <v>66</v>
      </c>
      <c r="O186" s="25">
        <v>0</v>
      </c>
      <c r="P186" s="25" t="s">
        <v>51</v>
      </c>
      <c r="Q186" s="31">
        <v>473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473</v>
      </c>
      <c r="X186" s="31">
        <v>473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0</v>
      </c>
      <c r="AE186" s="30"/>
      <c r="AF186" s="30"/>
      <c r="AG186" s="44">
        <v>0</v>
      </c>
      <c r="AH186" s="45">
        <f t="shared" si="21"/>
        <v>42856</v>
      </c>
      <c r="AI186" s="45">
        <f t="shared" si="23"/>
        <v>44317</v>
      </c>
      <c r="AJ186" s="46">
        <f t="shared" si="24"/>
        <v>28</v>
      </c>
      <c r="AK186" s="46">
        <f t="shared" si="25"/>
        <v>0</v>
      </c>
      <c r="AL186" s="46">
        <f t="shared" si="26"/>
        <v>16</v>
      </c>
      <c r="AM186" s="46">
        <f t="shared" si="27"/>
        <v>12</v>
      </c>
      <c r="AN186" s="46" t="b">
        <f t="shared" si="28"/>
        <v>0</v>
      </c>
      <c r="AO186" s="46">
        <f t="shared" si="29"/>
        <v>0</v>
      </c>
      <c r="AP186" s="46">
        <f t="shared" si="30"/>
        <v>0</v>
      </c>
    </row>
    <row r="187" spans="2:42">
      <c r="B187" s="12">
        <v>177</v>
      </c>
      <c r="C187" s="13" t="s">
        <v>237</v>
      </c>
      <c r="D187" s="13" t="s">
        <v>236</v>
      </c>
      <c r="E187" s="13">
        <v>703</v>
      </c>
      <c r="F187" s="13" t="s">
        <v>50</v>
      </c>
      <c r="G187" s="13" t="str">
        <f t="shared" si="22"/>
        <v>TS</v>
      </c>
      <c r="H187" s="14">
        <v>11100001</v>
      </c>
      <c r="I187" s="25">
        <v>42194</v>
      </c>
      <c r="J187" s="25" t="s">
        <v>51</v>
      </c>
      <c r="K187" s="25" t="s">
        <v>51</v>
      </c>
      <c r="L187" s="26">
        <v>4</v>
      </c>
      <c r="M187" s="27">
        <v>4</v>
      </c>
      <c r="N187" s="25" t="s">
        <v>51</v>
      </c>
      <c r="O187" s="25">
        <v>0</v>
      </c>
      <c r="P187" s="25" t="s">
        <v>51</v>
      </c>
      <c r="Q187" s="31">
        <v>579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579</v>
      </c>
      <c r="X187" s="31">
        <v>0</v>
      </c>
      <c r="Y187" s="31">
        <v>0</v>
      </c>
      <c r="Z187" s="31">
        <v>579</v>
      </c>
      <c r="AA187" s="31">
        <v>579</v>
      </c>
      <c r="AB187" s="31">
        <v>0</v>
      </c>
      <c r="AC187" s="31">
        <v>0.28999999999996401</v>
      </c>
      <c r="AD187" s="31">
        <v>0</v>
      </c>
      <c r="AE187" s="30"/>
      <c r="AF187" s="30"/>
      <c r="AG187" s="44">
        <v>0.28999999999996401</v>
      </c>
      <c r="AH187" s="45">
        <f t="shared" si="21"/>
        <v>42217</v>
      </c>
      <c r="AI187" s="45">
        <f t="shared" si="23"/>
        <v>43678</v>
      </c>
      <c r="AJ187" s="46">
        <f t="shared" si="24"/>
        <v>7</v>
      </c>
      <c r="AK187" s="46">
        <f t="shared" si="25"/>
        <v>4.1428571428566284E-2</v>
      </c>
      <c r="AL187" s="46" t="b">
        <f t="shared" si="26"/>
        <v>0</v>
      </c>
      <c r="AM187" s="46">
        <f t="shared" si="27"/>
        <v>7</v>
      </c>
      <c r="AN187" s="46" t="b">
        <f t="shared" si="28"/>
        <v>1</v>
      </c>
      <c r="AO187" s="46">
        <f t="shared" si="29"/>
        <v>0.28999999999996401</v>
      </c>
      <c r="AP187" s="46">
        <f t="shared" si="30"/>
        <v>0</v>
      </c>
    </row>
    <row r="188" spans="2:42">
      <c r="B188" s="12">
        <v>178</v>
      </c>
      <c r="C188" s="13" t="s">
        <v>238</v>
      </c>
      <c r="D188" s="13" t="s">
        <v>239</v>
      </c>
      <c r="E188" s="13">
        <v>720</v>
      </c>
      <c r="F188" s="13" t="s">
        <v>50</v>
      </c>
      <c r="G188" s="13" t="str">
        <f t="shared" si="22"/>
        <v>TS</v>
      </c>
      <c r="H188" s="14">
        <v>12200033</v>
      </c>
      <c r="I188" s="25">
        <v>42292</v>
      </c>
      <c r="J188" s="25" t="s">
        <v>51</v>
      </c>
      <c r="K188" s="25" t="s">
        <v>51</v>
      </c>
      <c r="L188" s="26" t="s">
        <v>240</v>
      </c>
      <c r="M188" s="27" t="s">
        <v>53</v>
      </c>
      <c r="N188" s="25" t="s">
        <v>51</v>
      </c>
      <c r="O188" s="25">
        <v>0</v>
      </c>
      <c r="P188" s="25" t="s">
        <v>51</v>
      </c>
      <c r="Q188" s="31">
        <v>1244.32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1244.32</v>
      </c>
      <c r="X188" s="31">
        <v>0</v>
      </c>
      <c r="Y188" s="31">
        <v>0</v>
      </c>
      <c r="Z188" s="31">
        <v>1244.32</v>
      </c>
      <c r="AA188" s="31">
        <v>520.00286419753104</v>
      </c>
      <c r="AB188" s="31">
        <v>724.31713580246901</v>
      </c>
      <c r="AC188" s="31">
        <v>125.968197530864</v>
      </c>
      <c r="AD188" s="31">
        <v>0</v>
      </c>
      <c r="AE188" s="30"/>
      <c r="AF188" s="30"/>
      <c r="AG188" s="44">
        <v>850.28533333333303</v>
      </c>
      <c r="AH188" s="45">
        <f t="shared" si="21"/>
        <v>42309</v>
      </c>
      <c r="AI188" s="45">
        <f t="shared" si="23"/>
        <v>45962</v>
      </c>
      <c r="AJ188" s="46">
        <f t="shared" si="24"/>
        <v>82</v>
      </c>
      <c r="AK188" s="46">
        <f t="shared" si="25"/>
        <v>10.36933333333333</v>
      </c>
      <c r="AL188" s="46">
        <f t="shared" si="26"/>
        <v>70</v>
      </c>
      <c r="AM188" s="46">
        <f t="shared" si="27"/>
        <v>12</v>
      </c>
      <c r="AN188" s="46" t="b">
        <f t="shared" si="28"/>
        <v>0</v>
      </c>
      <c r="AO188" s="46">
        <f t="shared" si="29"/>
        <v>124.43199999999996</v>
      </c>
      <c r="AP188" s="46">
        <f t="shared" si="30"/>
        <v>-1.5361975308640439</v>
      </c>
    </row>
    <row r="189" spans="2:42">
      <c r="B189" s="12">
        <v>179</v>
      </c>
      <c r="C189" s="13" t="s">
        <v>241</v>
      </c>
      <c r="D189" s="13" t="s">
        <v>239</v>
      </c>
      <c r="E189" s="13">
        <v>720</v>
      </c>
      <c r="F189" s="13" t="s">
        <v>50</v>
      </c>
      <c r="G189" s="13" t="str">
        <f t="shared" si="22"/>
        <v>TS</v>
      </c>
      <c r="H189" s="14">
        <v>12200032</v>
      </c>
      <c r="I189" s="25">
        <v>42292</v>
      </c>
      <c r="J189" s="25" t="s">
        <v>51</v>
      </c>
      <c r="K189" s="25" t="s">
        <v>51</v>
      </c>
      <c r="L189" s="26" t="s">
        <v>240</v>
      </c>
      <c r="M189" s="27" t="s">
        <v>53</v>
      </c>
      <c r="N189" s="25" t="s">
        <v>51</v>
      </c>
      <c r="O189" s="25">
        <v>0</v>
      </c>
      <c r="P189" s="25" t="s">
        <v>51</v>
      </c>
      <c r="Q189" s="31">
        <v>1131.17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1131.17</v>
      </c>
      <c r="X189" s="31">
        <v>0</v>
      </c>
      <c r="Y189" s="31">
        <v>0</v>
      </c>
      <c r="Z189" s="31">
        <v>1131.17</v>
      </c>
      <c r="AA189" s="31">
        <v>472.717339506173</v>
      </c>
      <c r="AB189" s="31">
        <v>658.45266049382701</v>
      </c>
      <c r="AC189" s="31">
        <v>114.51350617284</v>
      </c>
      <c r="AD189" s="31">
        <v>0</v>
      </c>
      <c r="AE189" s="30"/>
      <c r="AF189" s="30"/>
      <c r="AG189" s="44">
        <v>772.96616666666705</v>
      </c>
      <c r="AH189" s="45">
        <f t="shared" si="21"/>
        <v>42309</v>
      </c>
      <c r="AI189" s="45">
        <f t="shared" si="23"/>
        <v>45962</v>
      </c>
      <c r="AJ189" s="46">
        <f t="shared" si="24"/>
        <v>82</v>
      </c>
      <c r="AK189" s="46">
        <f t="shared" si="25"/>
        <v>9.4264166666666718</v>
      </c>
      <c r="AL189" s="46">
        <f t="shared" si="26"/>
        <v>70</v>
      </c>
      <c r="AM189" s="46">
        <f t="shared" si="27"/>
        <v>12</v>
      </c>
      <c r="AN189" s="46" t="b">
        <f t="shared" si="28"/>
        <v>0</v>
      </c>
      <c r="AO189" s="46">
        <f t="shared" si="29"/>
        <v>113.11700000000006</v>
      </c>
      <c r="AP189" s="46">
        <f t="shared" si="30"/>
        <v>-1.3965061728399348</v>
      </c>
    </row>
    <row r="190" spans="2:42">
      <c r="B190" s="12">
        <v>180</v>
      </c>
      <c r="C190" s="13" t="s">
        <v>242</v>
      </c>
      <c r="D190" s="13" t="s">
        <v>239</v>
      </c>
      <c r="E190" s="13">
        <v>720</v>
      </c>
      <c r="F190" s="13" t="s">
        <v>60</v>
      </c>
      <c r="G190" s="13" t="str">
        <f t="shared" si="22"/>
        <v>TS</v>
      </c>
      <c r="H190" s="14">
        <v>230232</v>
      </c>
      <c r="I190" s="25">
        <v>43801</v>
      </c>
      <c r="J190" s="25" t="s">
        <v>51</v>
      </c>
      <c r="K190" s="25" t="s">
        <v>51</v>
      </c>
      <c r="L190" s="26" t="s">
        <v>52</v>
      </c>
      <c r="M190" s="27" t="s">
        <v>53</v>
      </c>
      <c r="N190" s="25" t="s">
        <v>51</v>
      </c>
      <c r="O190" s="25">
        <v>0</v>
      </c>
      <c r="P190" s="25" t="s">
        <v>51</v>
      </c>
      <c r="Q190" s="31">
        <v>1285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1285</v>
      </c>
      <c r="X190" s="31">
        <v>1285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0</v>
      </c>
      <c r="AE190" s="30"/>
      <c r="AF190" s="30"/>
      <c r="AG190" s="44">
        <v>0</v>
      </c>
      <c r="AH190" s="45">
        <f t="shared" si="21"/>
        <v>43831</v>
      </c>
      <c r="AI190" s="45">
        <f t="shared" si="23"/>
        <v>45292</v>
      </c>
      <c r="AJ190" s="46">
        <f t="shared" si="24"/>
        <v>48</v>
      </c>
      <c r="AK190" s="46">
        <f t="shared" si="25"/>
        <v>0</v>
      </c>
      <c r="AL190" s="46">
        <f t="shared" si="26"/>
        <v>48</v>
      </c>
      <c r="AM190" s="46">
        <f t="shared" si="27"/>
        <v>0</v>
      </c>
      <c r="AN190" s="46" t="b">
        <f t="shared" si="28"/>
        <v>0</v>
      </c>
      <c r="AO190" s="46">
        <f t="shared" si="29"/>
        <v>0</v>
      </c>
      <c r="AP190" s="46">
        <f t="shared" si="30"/>
        <v>0</v>
      </c>
    </row>
    <row r="191" spans="2:42">
      <c r="B191" s="12">
        <v>181</v>
      </c>
      <c r="C191" s="13" t="s">
        <v>242</v>
      </c>
      <c r="D191" s="13" t="s">
        <v>239</v>
      </c>
      <c r="E191" s="13">
        <v>720</v>
      </c>
      <c r="F191" s="13" t="s">
        <v>60</v>
      </c>
      <c r="G191" s="13" t="str">
        <f t="shared" si="22"/>
        <v>TS</v>
      </c>
      <c r="H191" s="14">
        <v>230233</v>
      </c>
      <c r="I191" s="25">
        <v>43801</v>
      </c>
      <c r="J191" s="25" t="s">
        <v>51</v>
      </c>
      <c r="K191" s="25" t="s">
        <v>51</v>
      </c>
      <c r="L191" s="26" t="s">
        <v>52</v>
      </c>
      <c r="M191" s="27" t="s">
        <v>53</v>
      </c>
      <c r="N191" s="25" t="s">
        <v>51</v>
      </c>
      <c r="O191" s="25">
        <v>0</v>
      </c>
      <c r="P191" s="25" t="s">
        <v>51</v>
      </c>
      <c r="Q191" s="31">
        <v>1285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1285</v>
      </c>
      <c r="X191" s="31">
        <v>1285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0"/>
      <c r="AF191" s="30"/>
      <c r="AG191" s="44">
        <v>0</v>
      </c>
      <c r="AH191" s="45">
        <f t="shared" si="21"/>
        <v>43831</v>
      </c>
      <c r="AI191" s="45">
        <f t="shared" si="23"/>
        <v>45292</v>
      </c>
      <c r="AJ191" s="46">
        <f t="shared" si="24"/>
        <v>48</v>
      </c>
      <c r="AK191" s="46">
        <f t="shared" si="25"/>
        <v>0</v>
      </c>
      <c r="AL191" s="46">
        <f t="shared" si="26"/>
        <v>48</v>
      </c>
      <c r="AM191" s="46">
        <f t="shared" si="27"/>
        <v>0</v>
      </c>
      <c r="AN191" s="46" t="b">
        <f t="shared" si="28"/>
        <v>0</v>
      </c>
      <c r="AO191" s="46">
        <f t="shared" si="29"/>
        <v>0</v>
      </c>
      <c r="AP191" s="46">
        <f t="shared" si="30"/>
        <v>0</v>
      </c>
    </row>
    <row r="192" spans="2:42">
      <c r="B192" s="12">
        <v>182</v>
      </c>
      <c r="C192" s="13" t="s">
        <v>242</v>
      </c>
      <c r="D192" s="13" t="s">
        <v>239</v>
      </c>
      <c r="E192" s="13">
        <v>720</v>
      </c>
      <c r="F192" s="13" t="s">
        <v>60</v>
      </c>
      <c r="G192" s="13" t="str">
        <f t="shared" si="22"/>
        <v>TS</v>
      </c>
      <c r="H192" s="14">
        <v>230234</v>
      </c>
      <c r="I192" s="25">
        <v>43801</v>
      </c>
      <c r="J192" s="25" t="s">
        <v>51</v>
      </c>
      <c r="K192" s="25" t="s">
        <v>51</v>
      </c>
      <c r="L192" s="26" t="s">
        <v>52</v>
      </c>
      <c r="M192" s="27" t="s">
        <v>53</v>
      </c>
      <c r="N192" s="25" t="s">
        <v>51</v>
      </c>
      <c r="O192" s="25">
        <v>0</v>
      </c>
      <c r="P192" s="25" t="s">
        <v>51</v>
      </c>
      <c r="Q192" s="31">
        <v>1285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1285</v>
      </c>
      <c r="X192" s="31">
        <v>1285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0"/>
      <c r="AF192" s="30"/>
      <c r="AG192" s="44">
        <v>0</v>
      </c>
      <c r="AH192" s="45">
        <f t="shared" si="21"/>
        <v>43831</v>
      </c>
      <c r="AI192" s="45">
        <f t="shared" si="23"/>
        <v>45292</v>
      </c>
      <c r="AJ192" s="46">
        <f t="shared" si="24"/>
        <v>48</v>
      </c>
      <c r="AK192" s="46">
        <f t="shared" si="25"/>
        <v>0</v>
      </c>
      <c r="AL192" s="46">
        <f t="shared" si="26"/>
        <v>48</v>
      </c>
      <c r="AM192" s="46">
        <f t="shared" si="27"/>
        <v>0</v>
      </c>
      <c r="AN192" s="46" t="b">
        <f t="shared" si="28"/>
        <v>0</v>
      </c>
      <c r="AO192" s="46">
        <f t="shared" si="29"/>
        <v>0</v>
      </c>
      <c r="AP192" s="46">
        <f t="shared" si="30"/>
        <v>0</v>
      </c>
    </row>
    <row r="193" spans="2:42">
      <c r="B193" s="12">
        <v>183</v>
      </c>
      <c r="C193" s="13" t="s">
        <v>243</v>
      </c>
      <c r="D193" s="13" t="s">
        <v>220</v>
      </c>
      <c r="E193" s="13">
        <v>718</v>
      </c>
      <c r="F193" s="13" t="s">
        <v>68</v>
      </c>
      <c r="G193" s="13" t="str">
        <f t="shared" si="22"/>
        <v>TS</v>
      </c>
      <c r="H193" s="14">
        <v>163552</v>
      </c>
      <c r="I193" s="25">
        <v>43033</v>
      </c>
      <c r="J193" s="25" t="s">
        <v>51</v>
      </c>
      <c r="K193" s="25" t="s">
        <v>51</v>
      </c>
      <c r="L193" s="26">
        <v>10</v>
      </c>
      <c r="M193" s="27">
        <v>10</v>
      </c>
      <c r="N193" s="25" t="s">
        <v>51</v>
      </c>
      <c r="O193" s="25">
        <v>0</v>
      </c>
      <c r="P193" s="25" t="s">
        <v>51</v>
      </c>
      <c r="Q193" s="31">
        <v>6298.82</v>
      </c>
      <c r="R193" s="31">
        <v>0</v>
      </c>
      <c r="S193" s="31">
        <v>6298.82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v>0</v>
      </c>
      <c r="AD193" s="31">
        <v>0</v>
      </c>
      <c r="AE193" s="30"/>
      <c r="AF193" s="30"/>
      <c r="AG193" s="44">
        <v>0</v>
      </c>
      <c r="AH193" s="45">
        <f t="shared" si="21"/>
        <v>43040</v>
      </c>
      <c r="AI193" s="45">
        <f t="shared" si="23"/>
        <v>46692</v>
      </c>
      <c r="AJ193" s="46">
        <f t="shared" si="24"/>
        <v>106</v>
      </c>
      <c r="AK193" s="46">
        <f t="shared" si="25"/>
        <v>0</v>
      </c>
      <c r="AL193" s="46">
        <f t="shared" si="26"/>
        <v>94</v>
      </c>
      <c r="AM193" s="46">
        <f t="shared" si="27"/>
        <v>12</v>
      </c>
      <c r="AN193" s="46" t="b">
        <f t="shared" si="28"/>
        <v>0</v>
      </c>
      <c r="AO193" s="46">
        <f t="shared" si="29"/>
        <v>0</v>
      </c>
      <c r="AP193" s="46">
        <f t="shared" si="30"/>
        <v>0</v>
      </c>
    </row>
    <row r="194" spans="2:42">
      <c r="B194" s="12">
        <v>184</v>
      </c>
      <c r="C194" s="13" t="s">
        <v>244</v>
      </c>
      <c r="D194" s="13" t="s">
        <v>245</v>
      </c>
      <c r="E194" s="13">
        <v>717</v>
      </c>
      <c r="F194" s="13" t="s">
        <v>60</v>
      </c>
      <c r="G194" s="13" t="str">
        <f t="shared" si="22"/>
        <v>TS</v>
      </c>
      <c r="H194" s="14" t="s">
        <v>246</v>
      </c>
      <c r="I194" s="25">
        <v>41577</v>
      </c>
      <c r="J194" s="25" t="s">
        <v>51</v>
      </c>
      <c r="K194" s="25" t="s">
        <v>51</v>
      </c>
      <c r="L194" s="26">
        <v>16</v>
      </c>
      <c r="M194" s="27">
        <v>16</v>
      </c>
      <c r="N194" s="25" t="s">
        <v>51</v>
      </c>
      <c r="O194" s="25">
        <v>0</v>
      </c>
      <c r="P194" s="25" t="s">
        <v>51</v>
      </c>
      <c r="Q194" s="31">
        <v>22529.54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22529.54</v>
      </c>
      <c r="X194" s="31">
        <v>0</v>
      </c>
      <c r="Y194" s="31">
        <v>0</v>
      </c>
      <c r="Z194" s="31">
        <v>22529.54</v>
      </c>
      <c r="AA194" s="31">
        <v>8694.1756831395396</v>
      </c>
      <c r="AB194" s="31">
        <v>13835.364316860499</v>
      </c>
      <c r="AC194" s="31">
        <v>1419.0117248061999</v>
      </c>
      <c r="AD194" s="31">
        <v>0</v>
      </c>
      <c r="AE194" s="30"/>
      <c r="AF194" s="30"/>
      <c r="AG194" s="44">
        <v>15254.376041666699</v>
      </c>
      <c r="AH194" s="45">
        <f t="shared" si="21"/>
        <v>41579</v>
      </c>
      <c r="AI194" s="45">
        <f t="shared" si="23"/>
        <v>47423</v>
      </c>
      <c r="AJ194" s="46">
        <f t="shared" si="24"/>
        <v>130</v>
      </c>
      <c r="AK194" s="46">
        <f t="shared" si="25"/>
        <v>117.34135416666692</v>
      </c>
      <c r="AL194" s="46">
        <f t="shared" si="26"/>
        <v>118</v>
      </c>
      <c r="AM194" s="46">
        <f t="shared" si="27"/>
        <v>12</v>
      </c>
      <c r="AN194" s="46" t="b">
        <f t="shared" si="28"/>
        <v>0</v>
      </c>
      <c r="AO194" s="46">
        <f t="shared" si="29"/>
        <v>1408.096250000003</v>
      </c>
      <c r="AP194" s="46">
        <f t="shared" si="30"/>
        <v>-10.915474806196926</v>
      </c>
    </row>
    <row r="195" spans="2:42">
      <c r="B195" s="12">
        <v>185</v>
      </c>
      <c r="C195" s="13" t="s">
        <v>247</v>
      </c>
      <c r="D195" s="13" t="s">
        <v>239</v>
      </c>
      <c r="E195" s="13">
        <v>720</v>
      </c>
      <c r="F195" s="13" t="s">
        <v>60</v>
      </c>
      <c r="G195" s="13" t="str">
        <f t="shared" si="22"/>
        <v>TS</v>
      </c>
      <c r="H195" s="14" t="s">
        <v>248</v>
      </c>
      <c r="I195" s="25">
        <v>41361</v>
      </c>
      <c r="J195" s="25" t="s">
        <v>51</v>
      </c>
      <c r="K195" s="25" t="s">
        <v>51</v>
      </c>
      <c r="L195" s="26" t="s">
        <v>52</v>
      </c>
      <c r="M195" s="27" t="s">
        <v>53</v>
      </c>
      <c r="N195" s="25" t="s">
        <v>51</v>
      </c>
      <c r="O195" s="25">
        <v>0</v>
      </c>
      <c r="P195" s="25" t="s">
        <v>51</v>
      </c>
      <c r="Q195" s="31">
        <v>293.61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293.61</v>
      </c>
      <c r="X195" s="31">
        <v>0</v>
      </c>
      <c r="Y195" s="31">
        <v>0</v>
      </c>
      <c r="Z195" s="31">
        <v>293.61</v>
      </c>
      <c r="AA195" s="31">
        <v>293.61</v>
      </c>
      <c r="AB195" s="31">
        <v>0</v>
      </c>
      <c r="AC195" s="31">
        <v>0.29000000000002002</v>
      </c>
      <c r="AD195" s="31">
        <v>0</v>
      </c>
      <c r="AE195" s="30"/>
      <c r="AF195" s="30"/>
      <c r="AG195" s="44">
        <v>0.29000000000002002</v>
      </c>
      <c r="AH195" s="45">
        <f t="shared" si="21"/>
        <v>41365</v>
      </c>
      <c r="AI195" s="45">
        <f t="shared" si="23"/>
        <v>42826</v>
      </c>
      <c r="AJ195" s="46" t="b">
        <f t="shared" si="24"/>
        <v>0</v>
      </c>
      <c r="AK195" s="46" t="b">
        <f t="shared" si="25"/>
        <v>0</v>
      </c>
      <c r="AL195" s="46" t="b">
        <f t="shared" si="26"/>
        <v>0</v>
      </c>
      <c r="AM195" s="46">
        <f t="shared" si="27"/>
        <v>0</v>
      </c>
      <c r="AN195" s="46" t="b">
        <f t="shared" si="28"/>
        <v>1</v>
      </c>
      <c r="AO195" s="46">
        <f t="shared" si="29"/>
        <v>0.29000000000002002</v>
      </c>
      <c r="AP195" s="46">
        <f t="shared" si="30"/>
        <v>0</v>
      </c>
    </row>
    <row r="196" spans="2:42">
      <c r="B196" s="12">
        <v>186</v>
      </c>
      <c r="C196" s="13" t="s">
        <v>249</v>
      </c>
      <c r="D196" s="13" t="s">
        <v>239</v>
      </c>
      <c r="E196" s="13">
        <v>720</v>
      </c>
      <c r="F196" s="13" t="s">
        <v>60</v>
      </c>
      <c r="G196" s="13" t="str">
        <f t="shared" si="22"/>
        <v>TS</v>
      </c>
      <c r="H196" s="14">
        <v>163561</v>
      </c>
      <c r="I196" s="25">
        <v>43185</v>
      </c>
      <c r="J196" s="25" t="s">
        <v>51</v>
      </c>
      <c r="K196" s="25" t="s">
        <v>51</v>
      </c>
      <c r="L196" s="26" t="s">
        <v>52</v>
      </c>
      <c r="M196" s="27" t="s">
        <v>53</v>
      </c>
      <c r="N196" s="25" t="s">
        <v>51</v>
      </c>
      <c r="O196" s="25">
        <v>0</v>
      </c>
      <c r="P196" s="25" t="s">
        <v>51</v>
      </c>
      <c r="Q196" s="31">
        <v>1818.18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1818.18</v>
      </c>
      <c r="X196" s="31">
        <v>1818.18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0</v>
      </c>
      <c r="AE196" s="30"/>
      <c r="AF196" s="30"/>
      <c r="AG196" s="44">
        <v>0</v>
      </c>
      <c r="AH196" s="45">
        <f t="shared" si="21"/>
        <v>43191</v>
      </c>
      <c r="AI196" s="45">
        <f t="shared" si="23"/>
        <v>44652</v>
      </c>
      <c r="AJ196" s="46">
        <f t="shared" si="24"/>
        <v>39</v>
      </c>
      <c r="AK196" s="46">
        <f t="shared" si="25"/>
        <v>0</v>
      </c>
      <c r="AL196" s="46">
        <f t="shared" si="26"/>
        <v>27</v>
      </c>
      <c r="AM196" s="46">
        <f t="shared" si="27"/>
        <v>12</v>
      </c>
      <c r="AN196" s="46" t="b">
        <f t="shared" si="28"/>
        <v>0</v>
      </c>
      <c r="AO196" s="46">
        <f t="shared" si="29"/>
        <v>0</v>
      </c>
      <c r="AP196" s="46">
        <f t="shared" si="30"/>
        <v>0</v>
      </c>
    </row>
    <row r="197" spans="2:42">
      <c r="B197" s="12">
        <v>187</v>
      </c>
      <c r="C197" s="13" t="s">
        <v>250</v>
      </c>
      <c r="D197" s="13" t="s">
        <v>220</v>
      </c>
      <c r="E197" s="13">
        <v>718</v>
      </c>
      <c r="F197" s="13" t="s">
        <v>60</v>
      </c>
      <c r="G197" s="13" t="str">
        <f t="shared" si="22"/>
        <v>TS</v>
      </c>
      <c r="H197" s="14">
        <v>12200042</v>
      </c>
      <c r="I197" s="25">
        <v>42982</v>
      </c>
      <c r="J197" s="25" t="s">
        <v>51</v>
      </c>
      <c r="K197" s="25" t="s">
        <v>51</v>
      </c>
      <c r="L197" s="26">
        <v>10</v>
      </c>
      <c r="M197" s="27">
        <v>10</v>
      </c>
      <c r="N197" s="25" t="s">
        <v>51</v>
      </c>
      <c r="O197" s="25">
        <v>0</v>
      </c>
      <c r="P197" s="25" t="s">
        <v>51</v>
      </c>
      <c r="Q197" s="31">
        <v>903</v>
      </c>
      <c r="R197" s="31">
        <v>0</v>
      </c>
      <c r="S197" s="31">
        <v>903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0"/>
      <c r="AF197" s="30"/>
      <c r="AG197" s="44">
        <v>0</v>
      </c>
      <c r="AH197" s="45">
        <f t="shared" si="21"/>
        <v>43009</v>
      </c>
      <c r="AI197" s="45">
        <f t="shared" si="23"/>
        <v>46661</v>
      </c>
      <c r="AJ197" s="46">
        <f t="shared" si="24"/>
        <v>105</v>
      </c>
      <c r="AK197" s="46">
        <f t="shared" si="25"/>
        <v>0</v>
      </c>
      <c r="AL197" s="46">
        <f t="shared" si="26"/>
        <v>93</v>
      </c>
      <c r="AM197" s="46">
        <f t="shared" si="27"/>
        <v>12</v>
      </c>
      <c r="AN197" s="46" t="b">
        <f t="shared" si="28"/>
        <v>0</v>
      </c>
      <c r="AO197" s="46">
        <f t="shared" si="29"/>
        <v>0</v>
      </c>
      <c r="AP197" s="46">
        <f t="shared" si="30"/>
        <v>0</v>
      </c>
    </row>
    <row r="198" spans="2:42">
      <c r="B198" s="12">
        <v>188</v>
      </c>
      <c r="C198" s="13" t="s">
        <v>251</v>
      </c>
      <c r="D198" s="13" t="s">
        <v>220</v>
      </c>
      <c r="E198" s="13">
        <v>718</v>
      </c>
      <c r="F198" s="13" t="s">
        <v>60</v>
      </c>
      <c r="G198" s="13" t="str">
        <f t="shared" si="22"/>
        <v>TS</v>
      </c>
      <c r="H198" s="14">
        <v>12200043</v>
      </c>
      <c r="I198" s="25">
        <v>42982</v>
      </c>
      <c r="J198" s="25" t="s">
        <v>51</v>
      </c>
      <c r="K198" s="25" t="s">
        <v>51</v>
      </c>
      <c r="L198" s="26">
        <v>10</v>
      </c>
      <c r="M198" s="27">
        <v>10</v>
      </c>
      <c r="N198" s="25" t="s">
        <v>51</v>
      </c>
      <c r="O198" s="25">
        <v>0</v>
      </c>
      <c r="P198" s="25" t="s">
        <v>51</v>
      </c>
      <c r="Q198" s="31">
        <v>840</v>
      </c>
      <c r="R198" s="31">
        <v>0</v>
      </c>
      <c r="S198" s="31">
        <v>840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v>0</v>
      </c>
      <c r="AD198" s="31">
        <v>0</v>
      </c>
      <c r="AE198" s="30"/>
      <c r="AF198" s="30"/>
      <c r="AG198" s="44">
        <v>0</v>
      </c>
      <c r="AH198" s="45">
        <f t="shared" si="21"/>
        <v>43009</v>
      </c>
      <c r="AI198" s="45">
        <f t="shared" si="23"/>
        <v>46661</v>
      </c>
      <c r="AJ198" s="46">
        <f t="shared" si="24"/>
        <v>105</v>
      </c>
      <c r="AK198" s="46">
        <f t="shared" si="25"/>
        <v>0</v>
      </c>
      <c r="AL198" s="46">
        <f t="shared" si="26"/>
        <v>93</v>
      </c>
      <c r="AM198" s="46">
        <f t="shared" si="27"/>
        <v>12</v>
      </c>
      <c r="AN198" s="46" t="b">
        <f t="shared" si="28"/>
        <v>0</v>
      </c>
      <c r="AO198" s="46">
        <f t="shared" si="29"/>
        <v>0</v>
      </c>
      <c r="AP198" s="46">
        <f t="shared" si="30"/>
        <v>0</v>
      </c>
    </row>
    <row r="199" spans="2:42">
      <c r="B199" s="12">
        <v>189</v>
      </c>
      <c r="C199" s="13" t="s">
        <v>252</v>
      </c>
      <c r="D199" s="13" t="s">
        <v>245</v>
      </c>
      <c r="E199" s="13">
        <v>717</v>
      </c>
      <c r="F199" s="13" t="s">
        <v>60</v>
      </c>
      <c r="G199" s="13" t="str">
        <f t="shared" si="22"/>
        <v>TS</v>
      </c>
      <c r="H199" s="14">
        <v>163601</v>
      </c>
      <c r="I199" s="25">
        <v>43454</v>
      </c>
      <c r="J199" s="25" t="s">
        <v>51</v>
      </c>
      <c r="K199" s="25" t="s">
        <v>51</v>
      </c>
      <c r="L199" s="26">
        <v>16</v>
      </c>
      <c r="M199" s="27">
        <v>16</v>
      </c>
      <c r="N199" s="25" t="s">
        <v>51</v>
      </c>
      <c r="O199" s="25">
        <v>0</v>
      </c>
      <c r="P199" s="25" t="s">
        <v>51</v>
      </c>
      <c r="Q199" s="31">
        <v>29698</v>
      </c>
      <c r="R199" s="31">
        <v>0</v>
      </c>
      <c r="S199" s="31">
        <v>29698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0</v>
      </c>
      <c r="AE199" s="30"/>
      <c r="AF199" s="30"/>
      <c r="AG199" s="44">
        <v>0</v>
      </c>
      <c r="AH199" s="45">
        <f t="shared" si="21"/>
        <v>43466</v>
      </c>
      <c r="AI199" s="45">
        <f t="shared" si="23"/>
        <v>49310</v>
      </c>
      <c r="AJ199" s="46">
        <f t="shared" si="24"/>
        <v>192</v>
      </c>
      <c r="AK199" s="46">
        <f t="shared" si="25"/>
        <v>0</v>
      </c>
      <c r="AL199" s="46">
        <f t="shared" si="26"/>
        <v>180</v>
      </c>
      <c r="AM199" s="46">
        <f t="shared" si="27"/>
        <v>12</v>
      </c>
      <c r="AN199" s="46" t="b">
        <f t="shared" si="28"/>
        <v>0</v>
      </c>
      <c r="AO199" s="46">
        <f t="shared" si="29"/>
        <v>0</v>
      </c>
      <c r="AP199" s="46">
        <f t="shared" si="30"/>
        <v>0</v>
      </c>
    </row>
    <row r="200" spans="2:42">
      <c r="B200" s="12">
        <v>190</v>
      </c>
      <c r="C200" s="13" t="s">
        <v>253</v>
      </c>
      <c r="D200" s="13" t="s">
        <v>245</v>
      </c>
      <c r="E200" s="13">
        <v>717</v>
      </c>
      <c r="F200" s="13" t="s">
        <v>60</v>
      </c>
      <c r="G200" s="13" t="str">
        <f t="shared" si="22"/>
        <v>TS</v>
      </c>
      <c r="H200" s="14">
        <v>230231</v>
      </c>
      <c r="I200" s="25">
        <v>43830</v>
      </c>
      <c r="J200" s="25" t="s">
        <v>51</v>
      </c>
      <c r="K200" s="25" t="s">
        <v>51</v>
      </c>
      <c r="L200" s="26">
        <v>16</v>
      </c>
      <c r="M200" s="27">
        <v>16</v>
      </c>
      <c r="N200" s="25" t="s">
        <v>51</v>
      </c>
      <c r="O200" s="25">
        <v>0</v>
      </c>
      <c r="P200" s="25" t="s">
        <v>51</v>
      </c>
      <c r="Q200" s="31">
        <v>116970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116970</v>
      </c>
      <c r="X200" s="31">
        <v>116970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0</v>
      </c>
      <c r="AE200" s="30"/>
      <c r="AF200" s="30"/>
      <c r="AG200" s="44">
        <v>0</v>
      </c>
      <c r="AH200" s="45">
        <f t="shared" si="21"/>
        <v>43831</v>
      </c>
      <c r="AI200" s="45">
        <f t="shared" si="23"/>
        <v>49675</v>
      </c>
      <c r="AJ200" s="46">
        <f t="shared" si="24"/>
        <v>192</v>
      </c>
      <c r="AK200" s="46">
        <f t="shared" si="25"/>
        <v>0</v>
      </c>
      <c r="AL200" s="46">
        <f t="shared" si="26"/>
        <v>192</v>
      </c>
      <c r="AM200" s="46">
        <f t="shared" si="27"/>
        <v>0</v>
      </c>
      <c r="AN200" s="46" t="b">
        <f t="shared" si="28"/>
        <v>0</v>
      </c>
      <c r="AO200" s="46">
        <f t="shared" si="29"/>
        <v>0</v>
      </c>
      <c r="AP200" s="46">
        <f t="shared" si="30"/>
        <v>0</v>
      </c>
    </row>
    <row r="201" spans="2:42">
      <c r="B201" s="12">
        <v>191</v>
      </c>
      <c r="C201" s="13" t="s">
        <v>254</v>
      </c>
      <c r="D201" s="13" t="s">
        <v>220</v>
      </c>
      <c r="E201" s="13">
        <v>718</v>
      </c>
      <c r="F201" s="13" t="s">
        <v>50</v>
      </c>
      <c r="G201" s="13" t="str">
        <f t="shared" si="22"/>
        <v>TS</v>
      </c>
      <c r="H201" s="14">
        <v>163570</v>
      </c>
      <c r="I201" s="25">
        <v>43299</v>
      </c>
      <c r="J201" s="25" t="s">
        <v>51</v>
      </c>
      <c r="K201" s="25" t="s">
        <v>51</v>
      </c>
      <c r="L201" s="26">
        <v>10</v>
      </c>
      <c r="M201" s="27">
        <v>10</v>
      </c>
      <c r="N201" s="25" t="s">
        <v>51</v>
      </c>
      <c r="O201" s="25">
        <v>0</v>
      </c>
      <c r="P201" s="25" t="s">
        <v>51</v>
      </c>
      <c r="Q201" s="31">
        <v>1020.89</v>
      </c>
      <c r="R201" s="31">
        <v>0</v>
      </c>
      <c r="S201" s="31">
        <v>1020.89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0</v>
      </c>
      <c r="AE201" s="30"/>
      <c r="AF201" s="30"/>
      <c r="AG201" s="44">
        <v>0</v>
      </c>
      <c r="AH201" s="45">
        <f t="shared" si="21"/>
        <v>43313</v>
      </c>
      <c r="AI201" s="45">
        <f t="shared" si="23"/>
        <v>46966</v>
      </c>
      <c r="AJ201" s="46">
        <f t="shared" si="24"/>
        <v>115</v>
      </c>
      <c r="AK201" s="46">
        <f t="shared" si="25"/>
        <v>0</v>
      </c>
      <c r="AL201" s="46">
        <f t="shared" si="26"/>
        <v>103</v>
      </c>
      <c r="AM201" s="46">
        <f t="shared" si="27"/>
        <v>12</v>
      </c>
      <c r="AN201" s="46" t="b">
        <f t="shared" si="28"/>
        <v>0</v>
      </c>
      <c r="AO201" s="46">
        <f t="shared" si="29"/>
        <v>0</v>
      </c>
      <c r="AP201" s="46">
        <f t="shared" si="30"/>
        <v>0</v>
      </c>
    </row>
    <row r="202" spans="2:42">
      <c r="B202" s="12">
        <v>192</v>
      </c>
      <c r="C202" s="13" t="s">
        <v>255</v>
      </c>
      <c r="D202" s="13" t="s">
        <v>239</v>
      </c>
      <c r="E202" s="13">
        <v>720</v>
      </c>
      <c r="F202" s="13" t="s">
        <v>60</v>
      </c>
      <c r="G202" s="13" t="str">
        <f t="shared" si="22"/>
        <v>TS</v>
      </c>
      <c r="H202" s="14">
        <v>230212</v>
      </c>
      <c r="I202" s="25">
        <v>43763</v>
      </c>
      <c r="J202" s="25" t="s">
        <v>51</v>
      </c>
      <c r="K202" s="25" t="s">
        <v>51</v>
      </c>
      <c r="L202" s="26" t="s">
        <v>55</v>
      </c>
      <c r="M202" s="27" t="s">
        <v>53</v>
      </c>
      <c r="N202" s="25" t="s">
        <v>51</v>
      </c>
      <c r="O202" s="25">
        <v>0</v>
      </c>
      <c r="P202" s="25" t="s">
        <v>51</v>
      </c>
      <c r="Q202" s="31">
        <v>4462</v>
      </c>
      <c r="R202" s="31">
        <v>0</v>
      </c>
      <c r="S202" s="31">
        <v>4462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0</v>
      </c>
      <c r="AE202" s="30"/>
      <c r="AF202" s="30"/>
      <c r="AG202" s="44">
        <v>0</v>
      </c>
      <c r="AH202" s="45">
        <f t="shared" si="21"/>
        <v>43770</v>
      </c>
      <c r="AI202" s="45">
        <f t="shared" si="23"/>
        <v>45597</v>
      </c>
      <c r="AJ202" s="46">
        <f t="shared" si="24"/>
        <v>60</v>
      </c>
      <c r="AK202" s="46">
        <f t="shared" si="25"/>
        <v>0</v>
      </c>
      <c r="AL202" s="46">
        <f t="shared" si="26"/>
        <v>58</v>
      </c>
      <c r="AM202" s="46">
        <f t="shared" si="27"/>
        <v>2</v>
      </c>
      <c r="AN202" s="46" t="b">
        <f t="shared" si="28"/>
        <v>0</v>
      </c>
      <c r="AO202" s="46">
        <f t="shared" si="29"/>
        <v>0</v>
      </c>
      <c r="AP202" s="46">
        <f t="shared" si="30"/>
        <v>0</v>
      </c>
    </row>
    <row r="203" spans="2:42">
      <c r="B203" s="12">
        <v>193</v>
      </c>
      <c r="C203" s="13" t="s">
        <v>256</v>
      </c>
      <c r="D203" s="13" t="s">
        <v>245</v>
      </c>
      <c r="E203" s="13">
        <v>717</v>
      </c>
      <c r="F203" s="13" t="s">
        <v>60</v>
      </c>
      <c r="G203" s="13" t="str">
        <f t="shared" si="22"/>
        <v>TS</v>
      </c>
      <c r="H203" s="14" t="s">
        <v>257</v>
      </c>
      <c r="I203" s="25">
        <v>41899</v>
      </c>
      <c r="J203" s="25" t="s">
        <v>51</v>
      </c>
      <c r="K203" s="25" t="s">
        <v>51</v>
      </c>
      <c r="L203" s="26">
        <v>16</v>
      </c>
      <c r="M203" s="27">
        <v>16</v>
      </c>
      <c r="N203" s="25" t="s">
        <v>51</v>
      </c>
      <c r="O203" s="25">
        <v>0</v>
      </c>
      <c r="P203" s="25" t="s">
        <v>51</v>
      </c>
      <c r="Q203" s="31">
        <v>772.88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772.88</v>
      </c>
      <c r="X203" s="31">
        <v>0</v>
      </c>
      <c r="Y203" s="31">
        <v>0</v>
      </c>
      <c r="Z203" s="31">
        <v>772.88</v>
      </c>
      <c r="AA203" s="31">
        <v>253.94628571428601</v>
      </c>
      <c r="AB203" s="31">
        <v>518.93371428571402</v>
      </c>
      <c r="AC203" s="31">
        <v>48.6500357142857</v>
      </c>
      <c r="AD203" s="31">
        <v>0</v>
      </c>
      <c r="AE203" s="30"/>
      <c r="AF203" s="30"/>
      <c r="AG203" s="44">
        <v>567.58375000000001</v>
      </c>
      <c r="AH203" s="45">
        <f t="shared" ref="AH203:AH266" si="31">+DATE(YEAR(I203),MONTH(I203)+1,1)</f>
        <v>41913</v>
      </c>
      <c r="AI203" s="45">
        <f t="shared" si="23"/>
        <v>47757</v>
      </c>
      <c r="AJ203" s="46">
        <f t="shared" si="24"/>
        <v>141</v>
      </c>
      <c r="AK203" s="46">
        <f t="shared" si="25"/>
        <v>4.0254166666666666</v>
      </c>
      <c r="AL203" s="46">
        <f t="shared" si="26"/>
        <v>129</v>
      </c>
      <c r="AM203" s="46">
        <f t="shared" si="27"/>
        <v>12</v>
      </c>
      <c r="AN203" s="46" t="b">
        <f t="shared" si="28"/>
        <v>0</v>
      </c>
      <c r="AO203" s="46">
        <f t="shared" si="29"/>
        <v>48.305</v>
      </c>
      <c r="AP203" s="46">
        <f t="shared" si="30"/>
        <v>-0.34503571428570012</v>
      </c>
    </row>
    <row r="204" spans="2:42">
      <c r="B204" s="12">
        <v>194</v>
      </c>
      <c r="C204" s="13" t="s">
        <v>256</v>
      </c>
      <c r="D204" s="13" t="s">
        <v>245</v>
      </c>
      <c r="E204" s="13">
        <v>717</v>
      </c>
      <c r="F204" s="13" t="s">
        <v>60</v>
      </c>
      <c r="G204" s="13" t="str">
        <f t="shared" ref="G204:G267" si="32">+LEFT(F204,2)</f>
        <v>TS</v>
      </c>
      <c r="H204" s="14" t="s">
        <v>258</v>
      </c>
      <c r="I204" s="25">
        <v>41899</v>
      </c>
      <c r="J204" s="25" t="s">
        <v>51</v>
      </c>
      <c r="K204" s="25" t="s">
        <v>51</v>
      </c>
      <c r="L204" s="26">
        <v>16</v>
      </c>
      <c r="M204" s="27">
        <v>16</v>
      </c>
      <c r="N204" s="25" t="s">
        <v>51</v>
      </c>
      <c r="O204" s="25">
        <v>0</v>
      </c>
      <c r="P204" s="25" t="s">
        <v>51</v>
      </c>
      <c r="Q204" s="31">
        <v>772.88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772.88</v>
      </c>
      <c r="X204" s="31">
        <v>0</v>
      </c>
      <c r="Y204" s="31">
        <v>0</v>
      </c>
      <c r="Z204" s="31">
        <v>772.88</v>
      </c>
      <c r="AA204" s="31">
        <v>253.94628571428601</v>
      </c>
      <c r="AB204" s="31">
        <v>518.93371428571402</v>
      </c>
      <c r="AC204" s="31">
        <v>48.6500357142857</v>
      </c>
      <c r="AD204" s="31">
        <v>0</v>
      </c>
      <c r="AE204" s="30"/>
      <c r="AF204" s="30"/>
      <c r="AG204" s="44">
        <v>567.58375000000001</v>
      </c>
      <c r="AH204" s="45">
        <f t="shared" si="31"/>
        <v>41913</v>
      </c>
      <c r="AI204" s="45">
        <f t="shared" ref="AI204:AI267" si="33">+EDATE(AH204,$L204*12)</f>
        <v>47757</v>
      </c>
      <c r="AJ204" s="46">
        <f t="shared" ref="AJ204:AJ267" si="34">IFERROR(DATEDIF(MAX($AH204,$AJ$4),$AI204,"m"),FALSE)</f>
        <v>141</v>
      </c>
      <c r="AK204" s="46">
        <f t="shared" ref="AK204:AK267" si="35">IFERROR(AG204/AJ204,FALSE)</f>
        <v>4.0254166666666666</v>
      </c>
      <c r="AL204" s="46">
        <f t="shared" ref="AL204:AL267" si="36">IFERROR(DATEDIF(MAX($AH204,$AL$4),$AI204,"m"),FALSE)</f>
        <v>129</v>
      </c>
      <c r="AM204" s="46">
        <f t="shared" ref="AM204:AM267" si="37">+AJ204-AL204</f>
        <v>12</v>
      </c>
      <c r="AN204" s="46" t="b">
        <f t="shared" ref="AN204:AN267" si="38">+AI204&lt;$AL$4</f>
        <v>0</v>
      </c>
      <c r="AO204" s="46">
        <f t="shared" ref="AO204:AO267" si="39">IF($AN204,AG204,AK204*AM204)</f>
        <v>48.305</v>
      </c>
      <c r="AP204" s="46">
        <f t="shared" ref="AP204:AP267" si="40">+AO204-AC204</f>
        <v>-0.34503571428570012</v>
      </c>
    </row>
    <row r="205" spans="2:42">
      <c r="B205" s="12">
        <v>195</v>
      </c>
      <c r="C205" s="13" t="s">
        <v>259</v>
      </c>
      <c r="D205" s="13" t="s">
        <v>239</v>
      </c>
      <c r="E205" s="13">
        <v>720</v>
      </c>
      <c r="F205" s="13" t="s">
        <v>50</v>
      </c>
      <c r="G205" s="13" t="str">
        <f t="shared" si="32"/>
        <v>TS</v>
      </c>
      <c r="H205" s="14">
        <v>12200034</v>
      </c>
      <c r="I205" s="25">
        <v>42499</v>
      </c>
      <c r="J205" s="25" t="s">
        <v>51</v>
      </c>
      <c r="K205" s="25" t="s">
        <v>51</v>
      </c>
      <c r="L205" s="26" t="s">
        <v>240</v>
      </c>
      <c r="M205" s="27" t="s">
        <v>53</v>
      </c>
      <c r="N205" s="25" t="s">
        <v>51</v>
      </c>
      <c r="O205" s="25">
        <v>0</v>
      </c>
      <c r="P205" s="25" t="s">
        <v>51</v>
      </c>
      <c r="Q205" s="31">
        <v>460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460</v>
      </c>
      <c r="X205" s="31">
        <v>0</v>
      </c>
      <c r="Y205" s="31">
        <v>0</v>
      </c>
      <c r="Z205" s="31">
        <v>460</v>
      </c>
      <c r="AA205" s="31">
        <v>460</v>
      </c>
      <c r="AB205" s="31">
        <v>0</v>
      </c>
      <c r="AC205" s="31">
        <v>0</v>
      </c>
      <c r="AD205" s="31">
        <v>0</v>
      </c>
      <c r="AE205" s="30"/>
      <c r="AF205" s="30"/>
      <c r="AG205" s="44">
        <v>0</v>
      </c>
      <c r="AH205" s="45">
        <f t="shared" si="31"/>
        <v>42522</v>
      </c>
      <c r="AI205" s="45">
        <f t="shared" si="33"/>
        <v>46174</v>
      </c>
      <c r="AJ205" s="46">
        <f t="shared" si="34"/>
        <v>89</v>
      </c>
      <c r="AK205" s="46">
        <f t="shared" si="35"/>
        <v>0</v>
      </c>
      <c r="AL205" s="46">
        <f t="shared" si="36"/>
        <v>77</v>
      </c>
      <c r="AM205" s="46">
        <f t="shared" si="37"/>
        <v>12</v>
      </c>
      <c r="AN205" s="46" t="b">
        <f t="shared" si="38"/>
        <v>0</v>
      </c>
      <c r="AO205" s="46">
        <f t="shared" si="39"/>
        <v>0</v>
      </c>
      <c r="AP205" s="46">
        <f t="shared" si="40"/>
        <v>0</v>
      </c>
    </row>
    <row r="206" spans="2:42">
      <c r="B206" s="12">
        <v>196</v>
      </c>
      <c r="C206" s="13" t="s">
        <v>260</v>
      </c>
      <c r="D206" s="13" t="s">
        <v>239</v>
      </c>
      <c r="E206" s="13">
        <v>720</v>
      </c>
      <c r="F206" s="13" t="s">
        <v>64</v>
      </c>
      <c r="G206" s="13" t="str">
        <f t="shared" si="32"/>
        <v>BS</v>
      </c>
      <c r="H206" s="14" t="s">
        <v>261</v>
      </c>
      <c r="I206" s="25">
        <v>41152</v>
      </c>
      <c r="J206" s="25" t="s">
        <v>51</v>
      </c>
      <c r="K206" s="25" t="s">
        <v>51</v>
      </c>
      <c r="L206" s="26" t="s">
        <v>55</v>
      </c>
      <c r="M206" s="27" t="s">
        <v>53</v>
      </c>
      <c r="N206" s="25" t="s">
        <v>66</v>
      </c>
      <c r="O206" s="25">
        <v>0</v>
      </c>
      <c r="P206" s="25" t="s">
        <v>51</v>
      </c>
      <c r="Q206" s="31">
        <v>583.87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583.87</v>
      </c>
      <c r="X206" s="31">
        <v>0</v>
      </c>
      <c r="Y206" s="31">
        <v>0</v>
      </c>
      <c r="Z206" s="31">
        <v>583.87</v>
      </c>
      <c r="AA206" s="31">
        <v>583.87</v>
      </c>
      <c r="AB206" s="31">
        <v>0</v>
      </c>
      <c r="AC206" s="31">
        <v>0.28999999999996401</v>
      </c>
      <c r="AD206" s="31">
        <v>0</v>
      </c>
      <c r="AE206" s="30"/>
      <c r="AF206" s="30"/>
      <c r="AG206" s="44">
        <v>0.28999999999996401</v>
      </c>
      <c r="AH206" s="45">
        <f t="shared" si="31"/>
        <v>41153</v>
      </c>
      <c r="AI206" s="45">
        <f t="shared" si="33"/>
        <v>42979</v>
      </c>
      <c r="AJ206" s="46" t="b">
        <f t="shared" si="34"/>
        <v>0</v>
      </c>
      <c r="AK206" s="46" t="b">
        <f t="shared" si="35"/>
        <v>0</v>
      </c>
      <c r="AL206" s="46" t="b">
        <f t="shared" si="36"/>
        <v>0</v>
      </c>
      <c r="AM206" s="46">
        <f t="shared" si="37"/>
        <v>0</v>
      </c>
      <c r="AN206" s="46" t="b">
        <f t="shared" si="38"/>
        <v>1</v>
      </c>
      <c r="AO206" s="46">
        <f t="shared" si="39"/>
        <v>0.28999999999996401</v>
      </c>
      <c r="AP206" s="46">
        <f t="shared" si="40"/>
        <v>0</v>
      </c>
    </row>
    <row r="207" spans="2:42">
      <c r="B207" s="12">
        <v>197</v>
      </c>
      <c r="C207" s="13" t="s">
        <v>262</v>
      </c>
      <c r="D207" s="13" t="s">
        <v>220</v>
      </c>
      <c r="E207" s="13">
        <v>718</v>
      </c>
      <c r="F207" s="13" t="s">
        <v>50</v>
      </c>
      <c r="G207" s="13" t="str">
        <f t="shared" si="32"/>
        <v>TS</v>
      </c>
      <c r="H207" s="14" t="s">
        <v>263</v>
      </c>
      <c r="I207" s="25">
        <v>41152</v>
      </c>
      <c r="J207" s="25" t="s">
        <v>51</v>
      </c>
      <c r="K207" s="25" t="s">
        <v>51</v>
      </c>
      <c r="L207" s="26">
        <v>10</v>
      </c>
      <c r="M207" s="27">
        <v>10</v>
      </c>
      <c r="N207" s="25" t="s">
        <v>51</v>
      </c>
      <c r="O207" s="25">
        <v>0</v>
      </c>
      <c r="P207" s="25" t="s">
        <v>51</v>
      </c>
      <c r="Q207" s="31">
        <v>225.9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225.9</v>
      </c>
      <c r="X207" s="31">
        <v>0</v>
      </c>
      <c r="Y207" s="31">
        <v>0</v>
      </c>
      <c r="Z207" s="31">
        <v>225.9</v>
      </c>
      <c r="AA207" s="31">
        <v>166.18534883720901</v>
      </c>
      <c r="AB207" s="31">
        <v>59.714651162790702</v>
      </c>
      <c r="AC207" s="31">
        <v>23.1153488372093</v>
      </c>
      <c r="AD207" s="31">
        <v>0</v>
      </c>
      <c r="AE207" s="30"/>
      <c r="AF207" s="30"/>
      <c r="AG207" s="44">
        <v>82.83</v>
      </c>
      <c r="AH207" s="45">
        <f t="shared" si="31"/>
        <v>41153</v>
      </c>
      <c r="AI207" s="45">
        <f t="shared" si="33"/>
        <v>44805</v>
      </c>
      <c r="AJ207" s="46">
        <f t="shared" si="34"/>
        <v>44</v>
      </c>
      <c r="AK207" s="46">
        <f t="shared" si="35"/>
        <v>1.8825000000000001</v>
      </c>
      <c r="AL207" s="46">
        <f t="shared" si="36"/>
        <v>32</v>
      </c>
      <c r="AM207" s="46">
        <f t="shared" si="37"/>
        <v>12</v>
      </c>
      <c r="AN207" s="46" t="b">
        <f t="shared" si="38"/>
        <v>0</v>
      </c>
      <c r="AO207" s="46">
        <f t="shared" si="39"/>
        <v>22.59</v>
      </c>
      <c r="AP207" s="46">
        <f t="shared" si="40"/>
        <v>-0.52534883720930026</v>
      </c>
    </row>
    <row r="208" spans="2:42">
      <c r="B208" s="12">
        <v>198</v>
      </c>
      <c r="C208" s="13" t="s">
        <v>264</v>
      </c>
      <c r="D208" s="13" t="s">
        <v>239</v>
      </c>
      <c r="E208" s="13">
        <v>720</v>
      </c>
      <c r="F208" s="13" t="s">
        <v>50</v>
      </c>
      <c r="G208" s="13" t="str">
        <f t="shared" si="32"/>
        <v>TS</v>
      </c>
      <c r="H208" s="14" t="s">
        <v>265</v>
      </c>
      <c r="I208" s="25">
        <v>41152</v>
      </c>
      <c r="J208" s="25" t="s">
        <v>51</v>
      </c>
      <c r="K208" s="25" t="s">
        <v>51</v>
      </c>
      <c r="L208" s="26" t="s">
        <v>52</v>
      </c>
      <c r="M208" s="27" t="s">
        <v>53</v>
      </c>
      <c r="N208" s="25" t="s">
        <v>51</v>
      </c>
      <c r="O208" s="25">
        <v>0</v>
      </c>
      <c r="P208" s="25" t="s">
        <v>51</v>
      </c>
      <c r="Q208" s="31">
        <v>613.70000000000005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613.70000000000005</v>
      </c>
      <c r="X208" s="31">
        <v>0</v>
      </c>
      <c r="Y208" s="31">
        <v>0</v>
      </c>
      <c r="Z208" s="31">
        <v>613.70000000000005</v>
      </c>
      <c r="AA208" s="31">
        <v>613.70000000000005</v>
      </c>
      <c r="AB208" s="31">
        <v>0</v>
      </c>
      <c r="AC208" s="31">
        <v>0.28999999999996401</v>
      </c>
      <c r="AD208" s="31">
        <v>0</v>
      </c>
      <c r="AE208" s="30"/>
      <c r="AF208" s="30"/>
      <c r="AG208" s="44">
        <v>0.28999999999996401</v>
      </c>
      <c r="AH208" s="45">
        <f t="shared" si="31"/>
        <v>41153</v>
      </c>
      <c r="AI208" s="45">
        <f t="shared" si="33"/>
        <v>42614</v>
      </c>
      <c r="AJ208" s="46" t="b">
        <f t="shared" si="34"/>
        <v>0</v>
      </c>
      <c r="AK208" s="46" t="b">
        <f t="shared" si="35"/>
        <v>0</v>
      </c>
      <c r="AL208" s="46" t="b">
        <f t="shared" si="36"/>
        <v>0</v>
      </c>
      <c r="AM208" s="46">
        <f t="shared" si="37"/>
        <v>0</v>
      </c>
      <c r="AN208" s="46" t="b">
        <f t="shared" si="38"/>
        <v>1</v>
      </c>
      <c r="AO208" s="46">
        <f t="shared" si="39"/>
        <v>0.28999999999996401</v>
      </c>
      <c r="AP208" s="46">
        <f t="shared" si="40"/>
        <v>0</v>
      </c>
    </row>
    <row r="209" spans="2:42">
      <c r="B209" s="12">
        <v>199</v>
      </c>
      <c r="C209" s="13" t="s">
        <v>266</v>
      </c>
      <c r="D209" s="13" t="s">
        <v>239</v>
      </c>
      <c r="E209" s="13">
        <v>720</v>
      </c>
      <c r="F209" s="13" t="s">
        <v>50</v>
      </c>
      <c r="G209" s="13" t="str">
        <f t="shared" si="32"/>
        <v>TS</v>
      </c>
      <c r="H209" s="14" t="s">
        <v>267</v>
      </c>
      <c r="I209" s="25">
        <v>41152</v>
      </c>
      <c r="J209" s="25" t="s">
        <v>51</v>
      </c>
      <c r="K209" s="25" t="s">
        <v>51</v>
      </c>
      <c r="L209" s="26" t="s">
        <v>55</v>
      </c>
      <c r="M209" s="27" t="s">
        <v>53</v>
      </c>
      <c r="N209" s="25" t="s">
        <v>51</v>
      </c>
      <c r="O209" s="25">
        <v>0</v>
      </c>
      <c r="P209" s="25" t="s">
        <v>51</v>
      </c>
      <c r="Q209" s="31">
        <v>368.16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368.16</v>
      </c>
      <c r="X209" s="31">
        <v>0</v>
      </c>
      <c r="Y209" s="31">
        <v>0</v>
      </c>
      <c r="Z209" s="31">
        <v>368.16</v>
      </c>
      <c r="AA209" s="31">
        <v>368.16</v>
      </c>
      <c r="AB209" s="31">
        <v>0</v>
      </c>
      <c r="AC209" s="31">
        <v>0.29000000000002002</v>
      </c>
      <c r="AD209" s="31">
        <v>0</v>
      </c>
      <c r="AE209" s="30"/>
      <c r="AF209" s="30"/>
      <c r="AG209" s="44">
        <v>0.29000000000002002</v>
      </c>
      <c r="AH209" s="45">
        <f t="shared" si="31"/>
        <v>41153</v>
      </c>
      <c r="AI209" s="45">
        <f t="shared" si="33"/>
        <v>42979</v>
      </c>
      <c r="AJ209" s="46" t="b">
        <f t="shared" si="34"/>
        <v>0</v>
      </c>
      <c r="AK209" s="46" t="b">
        <f t="shared" si="35"/>
        <v>0</v>
      </c>
      <c r="AL209" s="46" t="b">
        <f t="shared" si="36"/>
        <v>0</v>
      </c>
      <c r="AM209" s="46">
        <f t="shared" si="37"/>
        <v>0</v>
      </c>
      <c r="AN209" s="46" t="b">
        <f t="shared" si="38"/>
        <v>1</v>
      </c>
      <c r="AO209" s="46">
        <f t="shared" si="39"/>
        <v>0.29000000000002002</v>
      </c>
      <c r="AP209" s="46">
        <f t="shared" si="40"/>
        <v>0</v>
      </c>
    </row>
    <row r="210" spans="2:42">
      <c r="B210" s="12">
        <v>200</v>
      </c>
      <c r="C210" s="13" t="s">
        <v>268</v>
      </c>
      <c r="D210" s="13" t="s">
        <v>239</v>
      </c>
      <c r="E210" s="13">
        <v>720</v>
      </c>
      <c r="F210" s="13" t="s">
        <v>80</v>
      </c>
      <c r="G210" s="13" t="str">
        <f t="shared" si="32"/>
        <v>TS</v>
      </c>
      <c r="H210" s="14" t="s">
        <v>269</v>
      </c>
      <c r="I210" s="25">
        <v>41152</v>
      </c>
      <c r="J210" s="25" t="s">
        <v>51</v>
      </c>
      <c r="K210" s="25" t="s">
        <v>51</v>
      </c>
      <c r="L210" s="26" t="s">
        <v>55</v>
      </c>
      <c r="M210" s="27" t="s">
        <v>53</v>
      </c>
      <c r="N210" s="25" t="s">
        <v>51</v>
      </c>
      <c r="O210" s="25">
        <v>0</v>
      </c>
      <c r="P210" s="25" t="s">
        <v>51</v>
      </c>
      <c r="Q210" s="31">
        <v>13008.36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13008.36</v>
      </c>
      <c r="X210" s="31">
        <v>0</v>
      </c>
      <c r="Y210" s="31">
        <v>0</v>
      </c>
      <c r="Z210" s="31">
        <v>13008.36</v>
      </c>
      <c r="AA210" s="31">
        <v>13008.36</v>
      </c>
      <c r="AB210" s="31">
        <v>0</v>
      </c>
      <c r="AC210" s="31">
        <v>1238.89142857143</v>
      </c>
      <c r="AD210" s="31">
        <v>0</v>
      </c>
      <c r="AE210" s="30"/>
      <c r="AF210" s="30"/>
      <c r="AG210" s="44">
        <v>1238.89142857143</v>
      </c>
      <c r="AH210" s="45">
        <f t="shared" si="31"/>
        <v>41153</v>
      </c>
      <c r="AI210" s="45">
        <f t="shared" si="33"/>
        <v>42979</v>
      </c>
      <c r="AJ210" s="46" t="b">
        <f t="shared" si="34"/>
        <v>0</v>
      </c>
      <c r="AK210" s="46" t="b">
        <f t="shared" si="35"/>
        <v>0</v>
      </c>
      <c r="AL210" s="46" t="b">
        <f t="shared" si="36"/>
        <v>0</v>
      </c>
      <c r="AM210" s="46">
        <f t="shared" si="37"/>
        <v>0</v>
      </c>
      <c r="AN210" s="46" t="b">
        <f t="shared" si="38"/>
        <v>1</v>
      </c>
      <c r="AO210" s="46">
        <f t="shared" si="39"/>
        <v>1238.89142857143</v>
      </c>
      <c r="AP210" s="46">
        <f t="shared" si="40"/>
        <v>0</v>
      </c>
    </row>
    <row r="211" spans="2:42">
      <c r="B211" s="12">
        <v>201</v>
      </c>
      <c r="C211" s="13" t="s">
        <v>270</v>
      </c>
      <c r="D211" s="13" t="s">
        <v>239</v>
      </c>
      <c r="E211" s="13">
        <v>720</v>
      </c>
      <c r="F211" s="13" t="s">
        <v>64</v>
      </c>
      <c r="G211" s="13" t="str">
        <f t="shared" si="32"/>
        <v>BS</v>
      </c>
      <c r="H211" s="14" t="s">
        <v>271</v>
      </c>
      <c r="I211" s="25">
        <v>41152</v>
      </c>
      <c r="J211" s="25" t="s">
        <v>51</v>
      </c>
      <c r="K211" s="25" t="s">
        <v>51</v>
      </c>
      <c r="L211" s="26" t="s">
        <v>272</v>
      </c>
      <c r="M211" s="27" t="s">
        <v>53</v>
      </c>
      <c r="N211" s="25" t="s">
        <v>66</v>
      </c>
      <c r="O211" s="25">
        <v>0</v>
      </c>
      <c r="P211" s="25" t="s">
        <v>51</v>
      </c>
      <c r="Q211" s="31">
        <v>2138.5500000000002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2138.5500000000002</v>
      </c>
      <c r="X211" s="31">
        <v>0</v>
      </c>
      <c r="Y211" s="31">
        <v>0</v>
      </c>
      <c r="Z211" s="31">
        <v>2138.5500000000002</v>
      </c>
      <c r="AA211" s="31">
        <v>1750.1872759856601</v>
      </c>
      <c r="AB211" s="31">
        <v>388.362724014337</v>
      </c>
      <c r="AC211" s="31">
        <v>245.28172043010699</v>
      </c>
      <c r="AD211" s="31">
        <v>0</v>
      </c>
      <c r="AE211" s="30"/>
      <c r="AF211" s="30"/>
      <c r="AG211" s="44">
        <v>633.64444444444405</v>
      </c>
      <c r="AH211" s="45">
        <f t="shared" si="31"/>
        <v>41153</v>
      </c>
      <c r="AI211" s="45">
        <f t="shared" si="33"/>
        <v>44440</v>
      </c>
      <c r="AJ211" s="46">
        <f t="shared" si="34"/>
        <v>32</v>
      </c>
      <c r="AK211" s="46">
        <f t="shared" si="35"/>
        <v>19.801388888888876</v>
      </c>
      <c r="AL211" s="46">
        <f t="shared" si="36"/>
        <v>20</v>
      </c>
      <c r="AM211" s="46">
        <f t="shared" si="37"/>
        <v>12</v>
      </c>
      <c r="AN211" s="46" t="b">
        <f t="shared" si="38"/>
        <v>0</v>
      </c>
      <c r="AO211" s="46">
        <f t="shared" si="39"/>
        <v>237.6166666666665</v>
      </c>
      <c r="AP211" s="46">
        <f t="shared" si="40"/>
        <v>-7.6650537634404827</v>
      </c>
    </row>
    <row r="212" spans="2:42">
      <c r="B212" s="12">
        <v>202</v>
      </c>
      <c r="C212" s="13" t="s">
        <v>273</v>
      </c>
      <c r="D212" s="13" t="s">
        <v>245</v>
      </c>
      <c r="E212" s="13">
        <v>717</v>
      </c>
      <c r="F212" s="13" t="s">
        <v>60</v>
      </c>
      <c r="G212" s="13" t="str">
        <f t="shared" si="32"/>
        <v>TS</v>
      </c>
      <c r="H212" s="14" t="s">
        <v>274</v>
      </c>
      <c r="I212" s="25">
        <v>41152</v>
      </c>
      <c r="J212" s="25" t="s">
        <v>51</v>
      </c>
      <c r="K212" s="25" t="s">
        <v>51</v>
      </c>
      <c r="L212" s="26">
        <v>16</v>
      </c>
      <c r="M212" s="27">
        <v>16</v>
      </c>
      <c r="N212" s="25" t="s">
        <v>51</v>
      </c>
      <c r="O212" s="25">
        <v>0</v>
      </c>
      <c r="P212" s="25" t="s">
        <v>51</v>
      </c>
      <c r="Q212" s="31">
        <v>53642.55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53642.55</v>
      </c>
      <c r="X212" s="31">
        <v>0</v>
      </c>
      <c r="Y212" s="31">
        <v>0</v>
      </c>
      <c r="Z212" s="31">
        <v>53642.55</v>
      </c>
      <c r="AA212" s="31">
        <v>24615.322309782601</v>
      </c>
      <c r="AB212" s="31">
        <v>29027.227690217402</v>
      </c>
      <c r="AC212" s="31">
        <v>3381.8129347826098</v>
      </c>
      <c r="AD212" s="31">
        <v>0</v>
      </c>
      <c r="AE212" s="30"/>
      <c r="AF212" s="30"/>
      <c r="AG212" s="44">
        <v>32409.040625000001</v>
      </c>
      <c r="AH212" s="45">
        <f t="shared" si="31"/>
        <v>41153</v>
      </c>
      <c r="AI212" s="45">
        <f t="shared" si="33"/>
        <v>46997</v>
      </c>
      <c r="AJ212" s="46">
        <f t="shared" si="34"/>
        <v>116</v>
      </c>
      <c r="AK212" s="46">
        <f t="shared" si="35"/>
        <v>279.38828125000003</v>
      </c>
      <c r="AL212" s="46">
        <f t="shared" si="36"/>
        <v>104</v>
      </c>
      <c r="AM212" s="46">
        <f t="shared" si="37"/>
        <v>12</v>
      </c>
      <c r="AN212" s="46" t="b">
        <f t="shared" si="38"/>
        <v>0</v>
      </c>
      <c r="AO212" s="46">
        <f t="shared" si="39"/>
        <v>3352.6593750000002</v>
      </c>
      <c r="AP212" s="46">
        <f t="shared" si="40"/>
        <v>-29.153559782609591</v>
      </c>
    </row>
    <row r="213" spans="2:42">
      <c r="B213" s="12">
        <v>203</v>
      </c>
      <c r="C213" s="13" t="s">
        <v>275</v>
      </c>
      <c r="D213" s="13" t="s">
        <v>239</v>
      </c>
      <c r="E213" s="13">
        <v>720</v>
      </c>
      <c r="F213" s="13" t="s">
        <v>60</v>
      </c>
      <c r="G213" s="13" t="str">
        <f t="shared" si="32"/>
        <v>TS</v>
      </c>
      <c r="H213" s="14" t="s">
        <v>276</v>
      </c>
      <c r="I213" s="25">
        <v>41152</v>
      </c>
      <c r="J213" s="25" t="s">
        <v>51</v>
      </c>
      <c r="K213" s="25" t="s">
        <v>51</v>
      </c>
      <c r="L213" s="26" t="s">
        <v>132</v>
      </c>
      <c r="M213" s="27" t="s">
        <v>53</v>
      </c>
      <c r="N213" s="25" t="s">
        <v>51</v>
      </c>
      <c r="O213" s="25">
        <v>0</v>
      </c>
      <c r="P213" s="25" t="s">
        <v>51</v>
      </c>
      <c r="Q213" s="31">
        <v>582.89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582.89</v>
      </c>
      <c r="X213" s="31">
        <v>0</v>
      </c>
      <c r="Y213" s="31">
        <v>0</v>
      </c>
      <c r="Z213" s="31">
        <v>582.89</v>
      </c>
      <c r="AA213" s="31">
        <v>582.89</v>
      </c>
      <c r="AB213" s="31">
        <v>0</v>
      </c>
      <c r="AC213" s="31">
        <v>0.28999999999996401</v>
      </c>
      <c r="AD213" s="31">
        <v>0</v>
      </c>
      <c r="AE213" s="30"/>
      <c r="AF213" s="30"/>
      <c r="AG213" s="44">
        <v>0.28999999999996401</v>
      </c>
      <c r="AH213" s="45">
        <f t="shared" si="31"/>
        <v>41153</v>
      </c>
      <c r="AI213" s="45">
        <f t="shared" si="33"/>
        <v>42248</v>
      </c>
      <c r="AJ213" s="46" t="b">
        <f t="shared" si="34"/>
        <v>0</v>
      </c>
      <c r="AK213" s="46" t="b">
        <f t="shared" si="35"/>
        <v>0</v>
      </c>
      <c r="AL213" s="46" t="b">
        <f t="shared" si="36"/>
        <v>0</v>
      </c>
      <c r="AM213" s="46">
        <f t="shared" si="37"/>
        <v>0</v>
      </c>
      <c r="AN213" s="46" t="b">
        <f t="shared" si="38"/>
        <v>1</v>
      </c>
      <c r="AO213" s="46">
        <f t="shared" si="39"/>
        <v>0.28999999999996401</v>
      </c>
      <c r="AP213" s="46">
        <f t="shared" si="40"/>
        <v>0</v>
      </c>
    </row>
    <row r="214" spans="2:42">
      <c r="B214" s="12">
        <v>204</v>
      </c>
      <c r="C214" s="13" t="s">
        <v>277</v>
      </c>
      <c r="D214" s="13" t="s">
        <v>239</v>
      </c>
      <c r="E214" s="13">
        <v>720</v>
      </c>
      <c r="F214" s="13" t="s">
        <v>64</v>
      </c>
      <c r="G214" s="13" t="str">
        <f t="shared" si="32"/>
        <v>BS</v>
      </c>
      <c r="H214" s="14" t="s">
        <v>278</v>
      </c>
      <c r="I214" s="25">
        <v>41152</v>
      </c>
      <c r="J214" s="25" t="s">
        <v>51</v>
      </c>
      <c r="K214" s="25" t="s">
        <v>51</v>
      </c>
      <c r="L214" s="26" t="s">
        <v>279</v>
      </c>
      <c r="M214" s="27" t="s">
        <v>53</v>
      </c>
      <c r="N214" s="25" t="s">
        <v>66</v>
      </c>
      <c r="O214" s="25">
        <v>0</v>
      </c>
      <c r="P214" s="25" t="s">
        <v>51</v>
      </c>
      <c r="Q214" s="31">
        <v>182.46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182.46</v>
      </c>
      <c r="X214" s="31">
        <v>0</v>
      </c>
      <c r="Y214" s="31">
        <v>0</v>
      </c>
      <c r="Z214" s="31">
        <v>182.46</v>
      </c>
      <c r="AA214" s="31">
        <v>168.45539473684201</v>
      </c>
      <c r="AB214" s="31">
        <v>14.004605263157901</v>
      </c>
      <c r="AC214" s="31">
        <v>24.007894736842101</v>
      </c>
      <c r="AD214" s="31">
        <v>0</v>
      </c>
      <c r="AE214" s="30"/>
      <c r="AF214" s="30"/>
      <c r="AG214" s="44">
        <v>38.012500000000003</v>
      </c>
      <c r="AH214" s="45">
        <f t="shared" si="31"/>
        <v>41153</v>
      </c>
      <c r="AI214" s="45">
        <f t="shared" si="33"/>
        <v>44075</v>
      </c>
      <c r="AJ214" s="46">
        <f t="shared" si="34"/>
        <v>20</v>
      </c>
      <c r="AK214" s="46">
        <f t="shared" si="35"/>
        <v>1.9006250000000002</v>
      </c>
      <c r="AL214" s="46">
        <f t="shared" si="36"/>
        <v>8</v>
      </c>
      <c r="AM214" s="46">
        <f t="shared" si="37"/>
        <v>12</v>
      </c>
      <c r="AN214" s="46" t="b">
        <f t="shared" si="38"/>
        <v>0</v>
      </c>
      <c r="AO214" s="46">
        <f t="shared" si="39"/>
        <v>22.807500000000005</v>
      </c>
      <c r="AP214" s="46">
        <f t="shared" si="40"/>
        <v>-1.200394736842096</v>
      </c>
    </row>
    <row r="215" spans="2:42">
      <c r="B215" s="12">
        <v>205</v>
      </c>
      <c r="C215" s="13" t="s">
        <v>280</v>
      </c>
      <c r="D215" s="13" t="s">
        <v>220</v>
      </c>
      <c r="E215" s="13">
        <v>718</v>
      </c>
      <c r="F215" s="13" t="s">
        <v>50</v>
      </c>
      <c r="G215" s="13" t="str">
        <f t="shared" si="32"/>
        <v>TS</v>
      </c>
      <c r="H215" s="14" t="s">
        <v>281</v>
      </c>
      <c r="I215" s="25">
        <v>41152</v>
      </c>
      <c r="J215" s="25" t="s">
        <v>51</v>
      </c>
      <c r="K215" s="25" t="s">
        <v>51</v>
      </c>
      <c r="L215" s="26">
        <v>10</v>
      </c>
      <c r="M215" s="27">
        <v>10</v>
      </c>
      <c r="N215" s="25" t="s">
        <v>51</v>
      </c>
      <c r="O215" s="25">
        <v>0</v>
      </c>
      <c r="P215" s="25" t="s">
        <v>51</v>
      </c>
      <c r="Q215" s="31">
        <v>1332.25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1332.25</v>
      </c>
      <c r="X215" s="31">
        <v>0</v>
      </c>
      <c r="Y215" s="31">
        <v>0</v>
      </c>
      <c r="Z215" s="31">
        <v>1332.25</v>
      </c>
      <c r="AA215" s="31">
        <v>980.08158914728699</v>
      </c>
      <c r="AB215" s="31">
        <v>352.16841085271301</v>
      </c>
      <c r="AC215" s="31">
        <v>136.32325581395301</v>
      </c>
      <c r="AD215" s="31">
        <v>0</v>
      </c>
      <c r="AE215" s="30"/>
      <c r="AF215" s="30"/>
      <c r="AG215" s="44">
        <v>488.49166666666702</v>
      </c>
      <c r="AH215" s="45">
        <f t="shared" si="31"/>
        <v>41153</v>
      </c>
      <c r="AI215" s="45">
        <f t="shared" si="33"/>
        <v>44805</v>
      </c>
      <c r="AJ215" s="46">
        <f t="shared" si="34"/>
        <v>44</v>
      </c>
      <c r="AK215" s="46">
        <f t="shared" si="35"/>
        <v>11.102083333333342</v>
      </c>
      <c r="AL215" s="46">
        <f t="shared" si="36"/>
        <v>32</v>
      </c>
      <c r="AM215" s="46">
        <f t="shared" si="37"/>
        <v>12</v>
      </c>
      <c r="AN215" s="46" t="b">
        <f t="shared" si="38"/>
        <v>0</v>
      </c>
      <c r="AO215" s="46">
        <f t="shared" si="39"/>
        <v>133.22500000000011</v>
      </c>
      <c r="AP215" s="46">
        <f t="shared" si="40"/>
        <v>-3.0982558139529033</v>
      </c>
    </row>
    <row r="216" spans="2:42">
      <c r="B216" s="12">
        <v>206</v>
      </c>
      <c r="C216" s="13" t="s">
        <v>282</v>
      </c>
      <c r="D216" s="13" t="s">
        <v>239</v>
      </c>
      <c r="E216" s="13">
        <v>720</v>
      </c>
      <c r="F216" s="13" t="s">
        <v>80</v>
      </c>
      <c r="G216" s="13" t="str">
        <f t="shared" si="32"/>
        <v>TS</v>
      </c>
      <c r="H216" s="14" t="s">
        <v>283</v>
      </c>
      <c r="I216" s="25">
        <v>41152</v>
      </c>
      <c r="J216" s="25" t="s">
        <v>51</v>
      </c>
      <c r="K216" s="25" t="s">
        <v>51</v>
      </c>
      <c r="L216" s="26" t="s">
        <v>52</v>
      </c>
      <c r="M216" s="27" t="s">
        <v>53</v>
      </c>
      <c r="N216" s="25" t="s">
        <v>51</v>
      </c>
      <c r="O216" s="25">
        <v>0</v>
      </c>
      <c r="P216" s="25" t="s">
        <v>51</v>
      </c>
      <c r="Q216" s="31">
        <v>376.22</v>
      </c>
      <c r="R216" s="31">
        <v>0</v>
      </c>
      <c r="S216" s="31">
        <v>0</v>
      </c>
      <c r="T216" s="31">
        <v>0</v>
      </c>
      <c r="U216" s="31">
        <v>0</v>
      </c>
      <c r="V216" s="31">
        <v>0</v>
      </c>
      <c r="W216" s="31">
        <v>376.22</v>
      </c>
      <c r="X216" s="31">
        <v>0</v>
      </c>
      <c r="Y216" s="31">
        <v>0</v>
      </c>
      <c r="Z216" s="31">
        <v>376.22</v>
      </c>
      <c r="AA216" s="31">
        <v>376.22</v>
      </c>
      <c r="AB216" s="31">
        <v>0</v>
      </c>
      <c r="AC216" s="31">
        <v>0.29000000000002002</v>
      </c>
      <c r="AD216" s="31">
        <v>0</v>
      </c>
      <c r="AE216" s="30"/>
      <c r="AF216" s="30"/>
      <c r="AG216" s="44">
        <v>0.29000000000002002</v>
      </c>
      <c r="AH216" s="45">
        <f t="shared" si="31"/>
        <v>41153</v>
      </c>
      <c r="AI216" s="45">
        <f t="shared" si="33"/>
        <v>42614</v>
      </c>
      <c r="AJ216" s="46" t="b">
        <f t="shared" si="34"/>
        <v>0</v>
      </c>
      <c r="AK216" s="46" t="b">
        <f t="shared" si="35"/>
        <v>0</v>
      </c>
      <c r="AL216" s="46" t="b">
        <f t="shared" si="36"/>
        <v>0</v>
      </c>
      <c r="AM216" s="46">
        <f t="shared" si="37"/>
        <v>0</v>
      </c>
      <c r="AN216" s="46" t="b">
        <f t="shared" si="38"/>
        <v>1</v>
      </c>
      <c r="AO216" s="46">
        <f t="shared" si="39"/>
        <v>0.29000000000002002</v>
      </c>
      <c r="AP216" s="46">
        <f t="shared" si="40"/>
        <v>0</v>
      </c>
    </row>
    <row r="217" spans="2:42">
      <c r="B217" s="12">
        <v>207</v>
      </c>
      <c r="C217" s="13" t="s">
        <v>284</v>
      </c>
      <c r="D217" s="13" t="s">
        <v>239</v>
      </c>
      <c r="E217" s="13">
        <v>720</v>
      </c>
      <c r="F217" s="13" t="s">
        <v>60</v>
      </c>
      <c r="G217" s="13" t="str">
        <f t="shared" si="32"/>
        <v>TS</v>
      </c>
      <c r="H217" s="14" t="s">
        <v>285</v>
      </c>
      <c r="I217" s="25">
        <v>41152</v>
      </c>
      <c r="J217" s="25" t="s">
        <v>51</v>
      </c>
      <c r="K217" s="25" t="s">
        <v>51</v>
      </c>
      <c r="L217" s="26" t="s">
        <v>52</v>
      </c>
      <c r="M217" s="27" t="s">
        <v>53</v>
      </c>
      <c r="N217" s="25" t="s">
        <v>51</v>
      </c>
      <c r="O217" s="25">
        <v>0</v>
      </c>
      <c r="P217" s="25" t="s">
        <v>51</v>
      </c>
      <c r="Q217" s="31">
        <v>409.55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409.55</v>
      </c>
      <c r="X217" s="31">
        <v>0</v>
      </c>
      <c r="Y217" s="31">
        <v>0</v>
      </c>
      <c r="Z217" s="31">
        <v>409.55</v>
      </c>
      <c r="AA217" s="31">
        <v>409.55</v>
      </c>
      <c r="AB217" s="31">
        <v>0</v>
      </c>
      <c r="AC217" s="31">
        <v>0.29000000000002002</v>
      </c>
      <c r="AD217" s="31">
        <v>0</v>
      </c>
      <c r="AE217" s="30"/>
      <c r="AF217" s="30"/>
      <c r="AG217" s="44">
        <v>0.29000000000002002</v>
      </c>
      <c r="AH217" s="45">
        <f t="shared" si="31"/>
        <v>41153</v>
      </c>
      <c r="AI217" s="45">
        <f t="shared" si="33"/>
        <v>42614</v>
      </c>
      <c r="AJ217" s="46" t="b">
        <f t="shared" si="34"/>
        <v>0</v>
      </c>
      <c r="AK217" s="46" t="b">
        <f t="shared" si="35"/>
        <v>0</v>
      </c>
      <c r="AL217" s="46" t="b">
        <f t="shared" si="36"/>
        <v>0</v>
      </c>
      <c r="AM217" s="46">
        <f t="shared" si="37"/>
        <v>0</v>
      </c>
      <c r="AN217" s="46" t="b">
        <f t="shared" si="38"/>
        <v>1</v>
      </c>
      <c r="AO217" s="46">
        <f t="shared" si="39"/>
        <v>0.29000000000002002</v>
      </c>
      <c r="AP217" s="46">
        <f t="shared" si="40"/>
        <v>0</v>
      </c>
    </row>
    <row r="218" spans="2:42">
      <c r="B218" s="12">
        <v>208</v>
      </c>
      <c r="C218" s="13" t="s">
        <v>286</v>
      </c>
      <c r="D218" s="13" t="s">
        <v>239</v>
      </c>
      <c r="E218" s="13">
        <v>720</v>
      </c>
      <c r="F218" s="13" t="s">
        <v>64</v>
      </c>
      <c r="G218" s="13" t="str">
        <f t="shared" si="32"/>
        <v>BS</v>
      </c>
      <c r="H218" s="14" t="s">
        <v>287</v>
      </c>
      <c r="I218" s="25">
        <v>41152</v>
      </c>
      <c r="J218" s="25" t="s">
        <v>51</v>
      </c>
      <c r="K218" s="25" t="s">
        <v>51</v>
      </c>
      <c r="L218" s="26" t="s">
        <v>55</v>
      </c>
      <c r="M218" s="27" t="s">
        <v>53</v>
      </c>
      <c r="N218" s="25" t="s">
        <v>66</v>
      </c>
      <c r="O218" s="25">
        <v>0</v>
      </c>
      <c r="P218" s="25" t="s">
        <v>51</v>
      </c>
      <c r="Q218" s="31">
        <v>150.79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150.79</v>
      </c>
      <c r="X218" s="31">
        <v>0</v>
      </c>
      <c r="Y218" s="31">
        <v>0</v>
      </c>
      <c r="Z218" s="31">
        <v>150.79</v>
      </c>
      <c r="AA218" s="31">
        <v>150.79</v>
      </c>
      <c r="AB218" s="31">
        <v>0</v>
      </c>
      <c r="AC218" s="31">
        <v>0.28999999999999199</v>
      </c>
      <c r="AD218" s="31">
        <v>0</v>
      </c>
      <c r="AE218" s="30"/>
      <c r="AF218" s="30"/>
      <c r="AG218" s="44">
        <v>0.28999999999999199</v>
      </c>
      <c r="AH218" s="45">
        <f t="shared" si="31"/>
        <v>41153</v>
      </c>
      <c r="AI218" s="45">
        <f t="shared" si="33"/>
        <v>42979</v>
      </c>
      <c r="AJ218" s="46" t="b">
        <f t="shared" si="34"/>
        <v>0</v>
      </c>
      <c r="AK218" s="46" t="b">
        <f t="shared" si="35"/>
        <v>0</v>
      </c>
      <c r="AL218" s="46" t="b">
        <f t="shared" si="36"/>
        <v>0</v>
      </c>
      <c r="AM218" s="46">
        <f t="shared" si="37"/>
        <v>0</v>
      </c>
      <c r="AN218" s="46" t="b">
        <f t="shared" si="38"/>
        <v>1</v>
      </c>
      <c r="AO218" s="46">
        <f t="shared" si="39"/>
        <v>0.28999999999999199</v>
      </c>
      <c r="AP218" s="46">
        <f t="shared" si="40"/>
        <v>0</v>
      </c>
    </row>
    <row r="219" spans="2:42">
      <c r="B219" s="12">
        <v>209</v>
      </c>
      <c r="C219" s="13" t="s">
        <v>288</v>
      </c>
      <c r="D219" s="13" t="s">
        <v>239</v>
      </c>
      <c r="E219" s="13">
        <v>720</v>
      </c>
      <c r="F219" s="13" t="s">
        <v>60</v>
      </c>
      <c r="G219" s="13" t="str">
        <f t="shared" si="32"/>
        <v>TS</v>
      </c>
      <c r="H219" s="14" t="s">
        <v>289</v>
      </c>
      <c r="I219" s="25">
        <v>41152</v>
      </c>
      <c r="J219" s="25" t="s">
        <v>51</v>
      </c>
      <c r="K219" s="25" t="s">
        <v>51</v>
      </c>
      <c r="L219" s="26" t="s">
        <v>55</v>
      </c>
      <c r="M219" s="27" t="s">
        <v>53</v>
      </c>
      <c r="N219" s="25" t="s">
        <v>51</v>
      </c>
      <c r="O219" s="25">
        <v>0</v>
      </c>
      <c r="P219" s="25" t="s">
        <v>51</v>
      </c>
      <c r="Q219" s="31">
        <v>432.99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432.99</v>
      </c>
      <c r="X219" s="31">
        <v>0</v>
      </c>
      <c r="Y219" s="31">
        <v>0</v>
      </c>
      <c r="Z219" s="31">
        <v>432.99</v>
      </c>
      <c r="AA219" s="31">
        <v>432.99</v>
      </c>
      <c r="AB219" s="31">
        <v>0</v>
      </c>
      <c r="AC219" s="31">
        <v>0.29000000000002002</v>
      </c>
      <c r="AD219" s="31">
        <v>0</v>
      </c>
      <c r="AE219" s="30"/>
      <c r="AF219" s="30"/>
      <c r="AG219" s="44">
        <v>0.29000000000002002</v>
      </c>
      <c r="AH219" s="45">
        <f t="shared" si="31"/>
        <v>41153</v>
      </c>
      <c r="AI219" s="45">
        <f t="shared" si="33"/>
        <v>42979</v>
      </c>
      <c r="AJ219" s="46" t="b">
        <f t="shared" si="34"/>
        <v>0</v>
      </c>
      <c r="AK219" s="46" t="b">
        <f t="shared" si="35"/>
        <v>0</v>
      </c>
      <c r="AL219" s="46" t="b">
        <f t="shared" si="36"/>
        <v>0</v>
      </c>
      <c r="AM219" s="46">
        <f t="shared" si="37"/>
        <v>0</v>
      </c>
      <c r="AN219" s="46" t="b">
        <f t="shared" si="38"/>
        <v>1</v>
      </c>
      <c r="AO219" s="46">
        <f t="shared" si="39"/>
        <v>0.29000000000002002</v>
      </c>
      <c r="AP219" s="46">
        <f t="shared" si="40"/>
        <v>0</v>
      </c>
    </row>
    <row r="220" spans="2:42">
      <c r="B220" s="12">
        <v>210</v>
      </c>
      <c r="C220" s="13" t="s">
        <v>290</v>
      </c>
      <c r="D220" s="13" t="s">
        <v>220</v>
      </c>
      <c r="E220" s="13">
        <v>718</v>
      </c>
      <c r="F220" s="13" t="s">
        <v>60</v>
      </c>
      <c r="G220" s="13" t="str">
        <f t="shared" si="32"/>
        <v>TS</v>
      </c>
      <c r="H220" s="14">
        <v>163581</v>
      </c>
      <c r="I220" s="25">
        <v>43392</v>
      </c>
      <c r="J220" s="25" t="s">
        <v>51</v>
      </c>
      <c r="K220" s="25" t="s">
        <v>51</v>
      </c>
      <c r="L220" s="26">
        <v>10</v>
      </c>
      <c r="M220" s="27">
        <v>10</v>
      </c>
      <c r="N220" s="25" t="s">
        <v>51</v>
      </c>
      <c r="O220" s="25">
        <v>0</v>
      </c>
      <c r="P220" s="25" t="s">
        <v>51</v>
      </c>
      <c r="Q220" s="31">
        <v>801.36</v>
      </c>
      <c r="R220" s="31">
        <v>0</v>
      </c>
      <c r="S220" s="31">
        <v>801.36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v>0</v>
      </c>
      <c r="AD220" s="31">
        <v>0</v>
      </c>
      <c r="AE220" s="30"/>
      <c r="AF220" s="30"/>
      <c r="AG220" s="44">
        <v>0</v>
      </c>
      <c r="AH220" s="45">
        <f t="shared" si="31"/>
        <v>43405</v>
      </c>
      <c r="AI220" s="45">
        <f t="shared" si="33"/>
        <v>47058</v>
      </c>
      <c r="AJ220" s="46">
        <f t="shared" si="34"/>
        <v>118</v>
      </c>
      <c r="AK220" s="46">
        <f t="shared" si="35"/>
        <v>0</v>
      </c>
      <c r="AL220" s="46">
        <f t="shared" si="36"/>
        <v>106</v>
      </c>
      <c r="AM220" s="46">
        <f t="shared" si="37"/>
        <v>12</v>
      </c>
      <c r="AN220" s="46" t="b">
        <f t="shared" si="38"/>
        <v>0</v>
      </c>
      <c r="AO220" s="46">
        <f t="shared" si="39"/>
        <v>0</v>
      </c>
      <c r="AP220" s="46">
        <f t="shared" si="40"/>
        <v>0</v>
      </c>
    </row>
    <row r="221" spans="2:42">
      <c r="B221" s="12">
        <v>211</v>
      </c>
      <c r="C221" s="13" t="s">
        <v>291</v>
      </c>
      <c r="D221" s="13" t="s">
        <v>245</v>
      </c>
      <c r="E221" s="13">
        <v>717</v>
      </c>
      <c r="F221" s="13" t="s">
        <v>60</v>
      </c>
      <c r="G221" s="13" t="str">
        <f t="shared" si="32"/>
        <v>TS</v>
      </c>
      <c r="H221" s="14">
        <v>163565</v>
      </c>
      <c r="I221" s="25">
        <v>43264</v>
      </c>
      <c r="J221" s="25" t="s">
        <v>51</v>
      </c>
      <c r="K221" s="25" t="s">
        <v>51</v>
      </c>
      <c r="L221" s="26">
        <v>16</v>
      </c>
      <c r="M221" s="27">
        <v>16</v>
      </c>
      <c r="N221" s="25" t="s">
        <v>51</v>
      </c>
      <c r="O221" s="25">
        <v>0</v>
      </c>
      <c r="P221" s="25" t="s">
        <v>51</v>
      </c>
      <c r="Q221" s="31">
        <v>7151.01</v>
      </c>
      <c r="R221" s="31">
        <v>0</v>
      </c>
      <c r="S221" s="31">
        <v>7151.01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v>0</v>
      </c>
      <c r="AD221" s="31">
        <v>0</v>
      </c>
      <c r="AE221" s="30"/>
      <c r="AF221" s="30"/>
      <c r="AG221" s="44">
        <v>0</v>
      </c>
      <c r="AH221" s="45">
        <f t="shared" si="31"/>
        <v>43282</v>
      </c>
      <c r="AI221" s="45">
        <f t="shared" si="33"/>
        <v>49126</v>
      </c>
      <c r="AJ221" s="46">
        <f t="shared" si="34"/>
        <v>186</v>
      </c>
      <c r="AK221" s="46">
        <f t="shared" si="35"/>
        <v>0</v>
      </c>
      <c r="AL221" s="46">
        <f t="shared" si="36"/>
        <v>174</v>
      </c>
      <c r="AM221" s="46">
        <f t="shared" si="37"/>
        <v>12</v>
      </c>
      <c r="AN221" s="46" t="b">
        <f t="shared" si="38"/>
        <v>0</v>
      </c>
      <c r="AO221" s="46">
        <f t="shared" si="39"/>
        <v>0</v>
      </c>
      <c r="AP221" s="46">
        <f t="shared" si="40"/>
        <v>0</v>
      </c>
    </row>
    <row r="222" spans="2:42">
      <c r="B222" s="12">
        <v>212</v>
      </c>
      <c r="C222" s="13" t="s">
        <v>292</v>
      </c>
      <c r="D222" s="13" t="s">
        <v>245</v>
      </c>
      <c r="E222" s="13">
        <v>717</v>
      </c>
      <c r="F222" s="13" t="s">
        <v>60</v>
      </c>
      <c r="G222" s="13" t="str">
        <f t="shared" si="32"/>
        <v>TS</v>
      </c>
      <c r="H222" s="14" t="s">
        <v>293</v>
      </c>
      <c r="I222" s="25">
        <v>41904</v>
      </c>
      <c r="J222" s="25" t="s">
        <v>51</v>
      </c>
      <c r="K222" s="25" t="s">
        <v>51</v>
      </c>
      <c r="L222" s="26">
        <v>16</v>
      </c>
      <c r="M222" s="27">
        <v>16</v>
      </c>
      <c r="N222" s="25" t="s">
        <v>51</v>
      </c>
      <c r="O222" s="25">
        <v>0</v>
      </c>
      <c r="P222" s="25" t="s">
        <v>51</v>
      </c>
      <c r="Q222" s="31">
        <v>3765.06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3765.06</v>
      </c>
      <c r="X222" s="31">
        <v>0</v>
      </c>
      <c r="Y222" s="31">
        <v>0</v>
      </c>
      <c r="Z222" s="31">
        <v>3765.06</v>
      </c>
      <c r="AA222" s="31">
        <v>3248.7089142857099</v>
      </c>
      <c r="AB222" s="31">
        <v>516.351085714286</v>
      </c>
      <c r="AC222" s="31">
        <v>48.407914285714298</v>
      </c>
      <c r="AD222" s="31">
        <v>0</v>
      </c>
      <c r="AE222" s="30"/>
      <c r="AF222" s="30"/>
      <c r="AG222" s="44">
        <v>564.75900000000001</v>
      </c>
      <c r="AH222" s="45">
        <f t="shared" si="31"/>
        <v>41913</v>
      </c>
      <c r="AI222" s="45">
        <f t="shared" si="33"/>
        <v>47757</v>
      </c>
      <c r="AJ222" s="46">
        <f t="shared" si="34"/>
        <v>141</v>
      </c>
      <c r="AK222" s="46">
        <f t="shared" si="35"/>
        <v>4.0053829787234045</v>
      </c>
      <c r="AL222" s="46">
        <f t="shared" si="36"/>
        <v>129</v>
      </c>
      <c r="AM222" s="46">
        <f t="shared" si="37"/>
        <v>12</v>
      </c>
      <c r="AN222" s="46" t="b">
        <f t="shared" si="38"/>
        <v>0</v>
      </c>
      <c r="AO222" s="46">
        <f t="shared" si="39"/>
        <v>48.064595744680858</v>
      </c>
      <c r="AP222" s="46">
        <f t="shared" si="40"/>
        <v>-0.34331854103344028</v>
      </c>
    </row>
    <row r="223" spans="2:42">
      <c r="B223" s="12">
        <v>213</v>
      </c>
      <c r="C223" s="13" t="s">
        <v>294</v>
      </c>
      <c r="D223" s="13" t="s">
        <v>220</v>
      </c>
      <c r="E223" s="13">
        <v>718</v>
      </c>
      <c r="F223" s="13" t="s">
        <v>60</v>
      </c>
      <c r="G223" s="13" t="str">
        <f t="shared" si="32"/>
        <v>TS</v>
      </c>
      <c r="H223" s="14">
        <v>163569</v>
      </c>
      <c r="I223" s="25">
        <v>43293</v>
      </c>
      <c r="J223" s="25" t="s">
        <v>51</v>
      </c>
      <c r="K223" s="25" t="s">
        <v>51</v>
      </c>
      <c r="L223" s="26">
        <v>10</v>
      </c>
      <c r="M223" s="27">
        <v>10</v>
      </c>
      <c r="N223" s="25" t="s">
        <v>51</v>
      </c>
      <c r="O223" s="25">
        <v>0</v>
      </c>
      <c r="P223" s="25" t="s">
        <v>51</v>
      </c>
      <c r="Q223" s="31">
        <v>1011.25</v>
      </c>
      <c r="R223" s="31">
        <v>0</v>
      </c>
      <c r="S223" s="31">
        <v>1011.25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v>0</v>
      </c>
      <c r="AD223" s="31">
        <v>0</v>
      </c>
      <c r="AE223" s="30"/>
      <c r="AF223" s="30"/>
      <c r="AG223" s="44">
        <v>0</v>
      </c>
      <c r="AH223" s="45">
        <f t="shared" si="31"/>
        <v>43313</v>
      </c>
      <c r="AI223" s="45">
        <f t="shared" si="33"/>
        <v>46966</v>
      </c>
      <c r="AJ223" s="46">
        <f t="shared" si="34"/>
        <v>115</v>
      </c>
      <c r="AK223" s="46">
        <f t="shared" si="35"/>
        <v>0</v>
      </c>
      <c r="AL223" s="46">
        <f t="shared" si="36"/>
        <v>103</v>
      </c>
      <c r="AM223" s="46">
        <f t="shared" si="37"/>
        <v>12</v>
      </c>
      <c r="AN223" s="46" t="b">
        <f t="shared" si="38"/>
        <v>0</v>
      </c>
      <c r="AO223" s="46">
        <f t="shared" si="39"/>
        <v>0</v>
      </c>
      <c r="AP223" s="46">
        <f t="shared" si="40"/>
        <v>0</v>
      </c>
    </row>
    <row r="224" spans="2:42">
      <c r="B224" s="12">
        <v>214</v>
      </c>
      <c r="C224" s="13" t="s">
        <v>295</v>
      </c>
      <c r="D224" s="13" t="s">
        <v>245</v>
      </c>
      <c r="E224" s="13">
        <v>717</v>
      </c>
      <c r="F224" s="13" t="s">
        <v>60</v>
      </c>
      <c r="G224" s="13" t="str">
        <f t="shared" si="32"/>
        <v>TS</v>
      </c>
      <c r="H224" s="14" t="s">
        <v>296</v>
      </c>
      <c r="I224" s="25">
        <v>41885</v>
      </c>
      <c r="J224" s="25" t="s">
        <v>51</v>
      </c>
      <c r="K224" s="25" t="s">
        <v>51</v>
      </c>
      <c r="L224" s="26">
        <v>16</v>
      </c>
      <c r="M224" s="27">
        <v>16</v>
      </c>
      <c r="N224" s="25" t="s">
        <v>51</v>
      </c>
      <c r="O224" s="25">
        <v>0</v>
      </c>
      <c r="P224" s="25" t="s">
        <v>51</v>
      </c>
      <c r="Q224" s="31">
        <v>7066.73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7066.73</v>
      </c>
      <c r="X224" s="31">
        <v>0</v>
      </c>
      <c r="Y224" s="31">
        <v>0</v>
      </c>
      <c r="Z224" s="31">
        <v>7066.73</v>
      </c>
      <c r="AA224" s="31">
        <v>2321.92557142857</v>
      </c>
      <c r="AB224" s="31">
        <v>4744.8044285714304</v>
      </c>
      <c r="AC224" s="31">
        <v>444.82541517857101</v>
      </c>
      <c r="AD224" s="31">
        <v>0</v>
      </c>
      <c r="AE224" s="30"/>
      <c r="AF224" s="30"/>
      <c r="AG224" s="44">
        <v>5189.62984375</v>
      </c>
      <c r="AH224" s="45">
        <f t="shared" si="31"/>
        <v>41913</v>
      </c>
      <c r="AI224" s="45">
        <f t="shared" si="33"/>
        <v>47757</v>
      </c>
      <c r="AJ224" s="46">
        <f t="shared" si="34"/>
        <v>141</v>
      </c>
      <c r="AK224" s="46">
        <f t="shared" si="35"/>
        <v>36.805885416666669</v>
      </c>
      <c r="AL224" s="46">
        <f t="shared" si="36"/>
        <v>129</v>
      </c>
      <c r="AM224" s="46">
        <f t="shared" si="37"/>
        <v>12</v>
      </c>
      <c r="AN224" s="46" t="b">
        <f t="shared" si="38"/>
        <v>0</v>
      </c>
      <c r="AO224" s="46">
        <f t="shared" si="39"/>
        <v>441.67062500000003</v>
      </c>
      <c r="AP224" s="46">
        <f t="shared" si="40"/>
        <v>-3.1547901785709769</v>
      </c>
    </row>
    <row r="225" spans="2:42">
      <c r="B225" s="12">
        <v>215</v>
      </c>
      <c r="C225" s="13" t="s">
        <v>297</v>
      </c>
      <c r="D225" s="13" t="s">
        <v>239</v>
      </c>
      <c r="E225" s="13">
        <v>720</v>
      </c>
      <c r="F225" s="13" t="s">
        <v>60</v>
      </c>
      <c r="G225" s="13" t="str">
        <f t="shared" si="32"/>
        <v>TS</v>
      </c>
      <c r="H225" s="14">
        <v>163555</v>
      </c>
      <c r="I225" s="25">
        <v>43069</v>
      </c>
      <c r="J225" s="25" t="s">
        <v>51</v>
      </c>
      <c r="K225" s="25" t="s">
        <v>51</v>
      </c>
      <c r="L225" s="26" t="s">
        <v>55</v>
      </c>
      <c r="M225" s="27" t="s">
        <v>53</v>
      </c>
      <c r="N225" s="25" t="s">
        <v>51</v>
      </c>
      <c r="O225" s="25">
        <v>0</v>
      </c>
      <c r="P225" s="25" t="s">
        <v>51</v>
      </c>
      <c r="Q225" s="31">
        <v>3900</v>
      </c>
      <c r="R225" s="31">
        <v>0</v>
      </c>
      <c r="S225" s="31">
        <v>3900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</v>
      </c>
      <c r="AE225" s="30"/>
      <c r="AF225" s="30"/>
      <c r="AG225" s="44">
        <v>0</v>
      </c>
      <c r="AH225" s="45">
        <f t="shared" si="31"/>
        <v>43070</v>
      </c>
      <c r="AI225" s="45">
        <f t="shared" si="33"/>
        <v>44896</v>
      </c>
      <c r="AJ225" s="46">
        <f t="shared" si="34"/>
        <v>47</v>
      </c>
      <c r="AK225" s="46">
        <f t="shared" si="35"/>
        <v>0</v>
      </c>
      <c r="AL225" s="46">
        <f t="shared" si="36"/>
        <v>35</v>
      </c>
      <c r="AM225" s="46">
        <f t="shared" si="37"/>
        <v>12</v>
      </c>
      <c r="AN225" s="46" t="b">
        <f t="shared" si="38"/>
        <v>0</v>
      </c>
      <c r="AO225" s="46">
        <f t="shared" si="39"/>
        <v>0</v>
      </c>
      <c r="AP225" s="46">
        <f t="shared" si="40"/>
        <v>0</v>
      </c>
    </row>
    <row r="226" spans="2:42">
      <c r="B226" s="12">
        <v>216</v>
      </c>
      <c r="C226" s="13" t="s">
        <v>298</v>
      </c>
      <c r="D226" s="13" t="s">
        <v>239</v>
      </c>
      <c r="E226" s="13">
        <v>720</v>
      </c>
      <c r="F226" s="13" t="s">
        <v>60</v>
      </c>
      <c r="G226" s="13" t="str">
        <f t="shared" si="32"/>
        <v>TS</v>
      </c>
      <c r="H226" s="14">
        <v>163556</v>
      </c>
      <c r="I226" s="25">
        <v>43069</v>
      </c>
      <c r="J226" s="25" t="s">
        <v>51</v>
      </c>
      <c r="K226" s="25" t="s">
        <v>51</v>
      </c>
      <c r="L226" s="26" t="s">
        <v>55</v>
      </c>
      <c r="M226" s="27" t="s">
        <v>53</v>
      </c>
      <c r="N226" s="25" t="s">
        <v>51</v>
      </c>
      <c r="O226" s="25">
        <v>0</v>
      </c>
      <c r="P226" s="25" t="s">
        <v>51</v>
      </c>
      <c r="Q226" s="31">
        <v>3300</v>
      </c>
      <c r="R226" s="31">
        <v>0</v>
      </c>
      <c r="S226" s="31">
        <v>3300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</v>
      </c>
      <c r="AD226" s="31">
        <v>0</v>
      </c>
      <c r="AE226" s="30"/>
      <c r="AF226" s="30"/>
      <c r="AG226" s="44">
        <v>0</v>
      </c>
      <c r="AH226" s="45">
        <f t="shared" si="31"/>
        <v>43070</v>
      </c>
      <c r="AI226" s="45">
        <f t="shared" si="33"/>
        <v>44896</v>
      </c>
      <c r="AJ226" s="46">
        <f t="shared" si="34"/>
        <v>47</v>
      </c>
      <c r="AK226" s="46">
        <f t="shared" si="35"/>
        <v>0</v>
      </c>
      <c r="AL226" s="46">
        <f t="shared" si="36"/>
        <v>35</v>
      </c>
      <c r="AM226" s="46">
        <f t="shared" si="37"/>
        <v>12</v>
      </c>
      <c r="AN226" s="46" t="b">
        <f t="shared" si="38"/>
        <v>0</v>
      </c>
      <c r="AO226" s="46">
        <f t="shared" si="39"/>
        <v>0</v>
      </c>
      <c r="AP226" s="46">
        <f t="shared" si="40"/>
        <v>0</v>
      </c>
    </row>
    <row r="227" spans="2:42">
      <c r="B227" s="12">
        <v>217</v>
      </c>
      <c r="C227" s="13" t="s">
        <v>299</v>
      </c>
      <c r="D227" s="13" t="s">
        <v>220</v>
      </c>
      <c r="E227" s="13">
        <v>718</v>
      </c>
      <c r="F227" s="13" t="s">
        <v>50</v>
      </c>
      <c r="G227" s="13" t="str">
        <f t="shared" si="32"/>
        <v>TS</v>
      </c>
      <c r="H227" s="14">
        <v>12200036</v>
      </c>
      <c r="I227" s="25">
        <v>42754</v>
      </c>
      <c r="J227" s="25" t="s">
        <v>51</v>
      </c>
      <c r="K227" s="25" t="s">
        <v>51</v>
      </c>
      <c r="L227" s="26">
        <v>10</v>
      </c>
      <c r="M227" s="27">
        <v>10</v>
      </c>
      <c r="N227" s="25" t="s">
        <v>51</v>
      </c>
      <c r="O227" s="25">
        <v>0</v>
      </c>
      <c r="P227" s="25" t="s">
        <v>51</v>
      </c>
      <c r="Q227" s="31">
        <v>900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900</v>
      </c>
      <c r="X227" s="31">
        <v>0</v>
      </c>
      <c r="Y227" s="31">
        <v>0</v>
      </c>
      <c r="Z227" s="31">
        <v>900</v>
      </c>
      <c r="AA227" s="31">
        <v>900</v>
      </c>
      <c r="AB227" s="31">
        <v>0</v>
      </c>
      <c r="AC227" s="31">
        <v>0</v>
      </c>
      <c r="AD227" s="31">
        <v>0</v>
      </c>
      <c r="AE227" s="30"/>
      <c r="AF227" s="30"/>
      <c r="AG227" s="44">
        <v>0</v>
      </c>
      <c r="AH227" s="45">
        <f t="shared" si="31"/>
        <v>42767</v>
      </c>
      <c r="AI227" s="45">
        <f t="shared" si="33"/>
        <v>46419</v>
      </c>
      <c r="AJ227" s="46">
        <f t="shared" si="34"/>
        <v>97</v>
      </c>
      <c r="AK227" s="46">
        <f t="shared" si="35"/>
        <v>0</v>
      </c>
      <c r="AL227" s="46">
        <f t="shared" si="36"/>
        <v>85</v>
      </c>
      <c r="AM227" s="46">
        <f t="shared" si="37"/>
        <v>12</v>
      </c>
      <c r="AN227" s="46" t="b">
        <f t="shared" si="38"/>
        <v>0</v>
      </c>
      <c r="AO227" s="46">
        <f t="shared" si="39"/>
        <v>0</v>
      </c>
      <c r="AP227" s="46">
        <f t="shared" si="40"/>
        <v>0</v>
      </c>
    </row>
    <row r="228" spans="2:42">
      <c r="B228" s="12">
        <v>218</v>
      </c>
      <c r="C228" s="13" t="s">
        <v>300</v>
      </c>
      <c r="D228" s="13" t="s">
        <v>227</v>
      </c>
      <c r="E228" s="13">
        <v>708</v>
      </c>
      <c r="F228" s="13" t="s">
        <v>60</v>
      </c>
      <c r="G228" s="13" t="str">
        <f t="shared" si="32"/>
        <v>TS</v>
      </c>
      <c r="H228" s="14">
        <v>163550</v>
      </c>
      <c r="I228" s="25">
        <v>43034</v>
      </c>
      <c r="J228" s="25" t="s">
        <v>51</v>
      </c>
      <c r="K228" s="25" t="s">
        <v>51</v>
      </c>
      <c r="L228" s="26" t="s">
        <v>301</v>
      </c>
      <c r="M228" s="27" t="s">
        <v>53</v>
      </c>
      <c r="N228" s="25" t="s">
        <v>51</v>
      </c>
      <c r="O228" s="25">
        <v>0</v>
      </c>
      <c r="P228" s="25" t="s">
        <v>51</v>
      </c>
      <c r="Q228" s="31">
        <v>5195</v>
      </c>
      <c r="R228" s="31">
        <v>0</v>
      </c>
      <c r="S228" s="31">
        <v>5195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0"/>
      <c r="AF228" s="30"/>
      <c r="AG228" s="44">
        <v>0</v>
      </c>
      <c r="AH228" s="45">
        <f t="shared" si="31"/>
        <v>43040</v>
      </c>
      <c r="AI228" s="45">
        <f t="shared" si="33"/>
        <v>45323</v>
      </c>
      <c r="AJ228" s="46">
        <f t="shared" si="34"/>
        <v>61</v>
      </c>
      <c r="AK228" s="46">
        <f t="shared" si="35"/>
        <v>0</v>
      </c>
      <c r="AL228" s="46">
        <f t="shared" si="36"/>
        <v>49</v>
      </c>
      <c r="AM228" s="46">
        <f t="shared" si="37"/>
        <v>12</v>
      </c>
      <c r="AN228" s="46" t="b">
        <f t="shared" si="38"/>
        <v>0</v>
      </c>
      <c r="AO228" s="46">
        <f t="shared" si="39"/>
        <v>0</v>
      </c>
      <c r="AP228" s="46">
        <f t="shared" si="40"/>
        <v>0</v>
      </c>
    </row>
    <row r="229" spans="2:42">
      <c r="B229" s="12">
        <v>219</v>
      </c>
      <c r="C229" s="13" t="s">
        <v>302</v>
      </c>
      <c r="D229" s="13" t="s">
        <v>239</v>
      </c>
      <c r="E229" s="13">
        <v>720</v>
      </c>
      <c r="F229" s="13" t="s">
        <v>50</v>
      </c>
      <c r="G229" s="13" t="str">
        <f t="shared" si="32"/>
        <v>TS</v>
      </c>
      <c r="H229" s="14">
        <v>230230</v>
      </c>
      <c r="I229" s="25">
        <v>43818</v>
      </c>
      <c r="J229" s="25" t="s">
        <v>51</v>
      </c>
      <c r="K229" s="25" t="s">
        <v>51</v>
      </c>
      <c r="L229" s="26" t="s">
        <v>55</v>
      </c>
      <c r="M229" s="27" t="s">
        <v>53</v>
      </c>
      <c r="N229" s="25" t="s">
        <v>51</v>
      </c>
      <c r="O229" s="25">
        <v>0</v>
      </c>
      <c r="P229" s="25" t="s">
        <v>51</v>
      </c>
      <c r="Q229" s="31">
        <v>245.06</v>
      </c>
      <c r="R229" s="31">
        <v>0</v>
      </c>
      <c r="S229" s="31">
        <v>245.06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0"/>
      <c r="AF229" s="30"/>
      <c r="AG229" s="44">
        <v>0</v>
      </c>
      <c r="AH229" s="45">
        <f t="shared" si="31"/>
        <v>43831</v>
      </c>
      <c r="AI229" s="45">
        <f t="shared" si="33"/>
        <v>45658</v>
      </c>
      <c r="AJ229" s="46">
        <f t="shared" si="34"/>
        <v>60</v>
      </c>
      <c r="AK229" s="46">
        <f t="shared" si="35"/>
        <v>0</v>
      </c>
      <c r="AL229" s="46">
        <f t="shared" si="36"/>
        <v>60</v>
      </c>
      <c r="AM229" s="46">
        <f t="shared" si="37"/>
        <v>0</v>
      </c>
      <c r="AN229" s="46" t="b">
        <f t="shared" si="38"/>
        <v>0</v>
      </c>
      <c r="AO229" s="46">
        <f t="shared" si="39"/>
        <v>0</v>
      </c>
      <c r="AP229" s="46">
        <f t="shared" si="40"/>
        <v>0</v>
      </c>
    </row>
    <row r="230" spans="2:42">
      <c r="B230" s="12">
        <v>220</v>
      </c>
      <c r="C230" s="13" t="s">
        <v>303</v>
      </c>
      <c r="D230" s="13" t="s">
        <v>245</v>
      </c>
      <c r="E230" s="13">
        <v>717</v>
      </c>
      <c r="F230" s="13" t="s">
        <v>60</v>
      </c>
      <c r="G230" s="13" t="str">
        <f t="shared" si="32"/>
        <v>TS</v>
      </c>
      <c r="H230" s="14">
        <v>163616</v>
      </c>
      <c r="I230" s="25">
        <v>43594</v>
      </c>
      <c r="J230" s="25" t="s">
        <v>51</v>
      </c>
      <c r="K230" s="25" t="s">
        <v>51</v>
      </c>
      <c r="L230" s="26">
        <v>16</v>
      </c>
      <c r="M230" s="27">
        <v>16</v>
      </c>
      <c r="N230" s="25" t="s">
        <v>51</v>
      </c>
      <c r="O230" s="25">
        <v>0</v>
      </c>
      <c r="P230" s="25" t="s">
        <v>51</v>
      </c>
      <c r="Q230" s="31">
        <v>1335.96</v>
      </c>
      <c r="R230" s="31">
        <v>0</v>
      </c>
      <c r="S230" s="31">
        <v>1335.96</v>
      </c>
      <c r="T230" s="31">
        <v>0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1">
        <v>0</v>
      </c>
      <c r="AD230" s="31">
        <v>0</v>
      </c>
      <c r="AE230" s="30"/>
      <c r="AF230" s="30"/>
      <c r="AG230" s="44">
        <v>0</v>
      </c>
      <c r="AH230" s="45">
        <f t="shared" si="31"/>
        <v>43617</v>
      </c>
      <c r="AI230" s="45">
        <f t="shared" si="33"/>
        <v>49461</v>
      </c>
      <c r="AJ230" s="46">
        <f t="shared" si="34"/>
        <v>192</v>
      </c>
      <c r="AK230" s="46">
        <f t="shared" si="35"/>
        <v>0</v>
      </c>
      <c r="AL230" s="46">
        <f t="shared" si="36"/>
        <v>185</v>
      </c>
      <c r="AM230" s="46">
        <f t="shared" si="37"/>
        <v>7</v>
      </c>
      <c r="AN230" s="46" t="b">
        <f t="shared" si="38"/>
        <v>0</v>
      </c>
      <c r="AO230" s="46">
        <f t="shared" si="39"/>
        <v>0</v>
      </c>
      <c r="AP230" s="46">
        <f t="shared" si="40"/>
        <v>0</v>
      </c>
    </row>
    <row r="231" spans="2:42">
      <c r="B231" s="12">
        <v>221</v>
      </c>
      <c r="C231" s="13" t="s">
        <v>303</v>
      </c>
      <c r="D231" s="13" t="s">
        <v>245</v>
      </c>
      <c r="E231" s="13">
        <v>717</v>
      </c>
      <c r="F231" s="13" t="s">
        <v>60</v>
      </c>
      <c r="G231" s="13" t="str">
        <f t="shared" si="32"/>
        <v>TS</v>
      </c>
      <c r="H231" s="14">
        <v>163617</v>
      </c>
      <c r="I231" s="25">
        <v>43594</v>
      </c>
      <c r="J231" s="25" t="s">
        <v>51</v>
      </c>
      <c r="K231" s="25" t="s">
        <v>51</v>
      </c>
      <c r="L231" s="26">
        <v>16</v>
      </c>
      <c r="M231" s="27">
        <v>16</v>
      </c>
      <c r="N231" s="25" t="s">
        <v>51</v>
      </c>
      <c r="O231" s="25">
        <v>0</v>
      </c>
      <c r="P231" s="25" t="s">
        <v>51</v>
      </c>
      <c r="Q231" s="31">
        <v>1335.96</v>
      </c>
      <c r="R231" s="31">
        <v>0</v>
      </c>
      <c r="S231" s="31">
        <v>1335.96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0"/>
      <c r="AF231" s="30"/>
      <c r="AG231" s="44">
        <v>0</v>
      </c>
      <c r="AH231" s="45">
        <f t="shared" si="31"/>
        <v>43617</v>
      </c>
      <c r="AI231" s="45">
        <f t="shared" si="33"/>
        <v>49461</v>
      </c>
      <c r="AJ231" s="46">
        <f t="shared" si="34"/>
        <v>192</v>
      </c>
      <c r="AK231" s="46">
        <f t="shared" si="35"/>
        <v>0</v>
      </c>
      <c r="AL231" s="46">
        <f t="shared" si="36"/>
        <v>185</v>
      </c>
      <c r="AM231" s="46">
        <f t="shared" si="37"/>
        <v>7</v>
      </c>
      <c r="AN231" s="46" t="b">
        <f t="shared" si="38"/>
        <v>0</v>
      </c>
      <c r="AO231" s="46">
        <f t="shared" si="39"/>
        <v>0</v>
      </c>
      <c r="AP231" s="46">
        <f t="shared" si="40"/>
        <v>0</v>
      </c>
    </row>
    <row r="232" spans="2:42">
      <c r="B232" s="12">
        <v>222</v>
      </c>
      <c r="C232" s="13" t="s">
        <v>304</v>
      </c>
      <c r="D232" s="13" t="s">
        <v>245</v>
      </c>
      <c r="E232" s="13">
        <v>717</v>
      </c>
      <c r="F232" s="13" t="s">
        <v>60</v>
      </c>
      <c r="G232" s="13" t="str">
        <f t="shared" si="32"/>
        <v>TS</v>
      </c>
      <c r="H232" s="14">
        <v>163618</v>
      </c>
      <c r="I232" s="25">
        <v>43594</v>
      </c>
      <c r="J232" s="25" t="s">
        <v>51</v>
      </c>
      <c r="K232" s="25" t="s">
        <v>51</v>
      </c>
      <c r="L232" s="26">
        <v>16</v>
      </c>
      <c r="M232" s="27">
        <v>16</v>
      </c>
      <c r="N232" s="25" t="s">
        <v>51</v>
      </c>
      <c r="O232" s="25">
        <v>0</v>
      </c>
      <c r="P232" s="25" t="s">
        <v>51</v>
      </c>
      <c r="Q232" s="31">
        <v>1416.3</v>
      </c>
      <c r="R232" s="31">
        <v>0</v>
      </c>
      <c r="S232" s="31">
        <v>1416.3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v>0</v>
      </c>
      <c r="AD232" s="31">
        <v>0</v>
      </c>
      <c r="AE232" s="30"/>
      <c r="AF232" s="30"/>
      <c r="AG232" s="44">
        <v>0</v>
      </c>
      <c r="AH232" s="45">
        <f t="shared" si="31"/>
        <v>43617</v>
      </c>
      <c r="AI232" s="45">
        <f t="shared" si="33"/>
        <v>49461</v>
      </c>
      <c r="AJ232" s="46">
        <f t="shared" si="34"/>
        <v>192</v>
      </c>
      <c r="AK232" s="46">
        <f t="shared" si="35"/>
        <v>0</v>
      </c>
      <c r="AL232" s="46">
        <f t="shared" si="36"/>
        <v>185</v>
      </c>
      <c r="AM232" s="46">
        <f t="shared" si="37"/>
        <v>7</v>
      </c>
      <c r="AN232" s="46" t="b">
        <f t="shared" si="38"/>
        <v>0</v>
      </c>
      <c r="AO232" s="46">
        <f t="shared" si="39"/>
        <v>0</v>
      </c>
      <c r="AP232" s="46">
        <f t="shared" si="40"/>
        <v>0</v>
      </c>
    </row>
    <row r="233" spans="2:42">
      <c r="B233" s="12">
        <v>223</v>
      </c>
      <c r="C233" s="13" t="s">
        <v>305</v>
      </c>
      <c r="D233" s="13" t="s">
        <v>245</v>
      </c>
      <c r="E233" s="13">
        <v>717</v>
      </c>
      <c r="F233" s="13" t="s">
        <v>60</v>
      </c>
      <c r="G233" s="13" t="str">
        <f t="shared" si="32"/>
        <v>TS</v>
      </c>
      <c r="H233" s="14">
        <v>12200037</v>
      </c>
      <c r="I233" s="25">
        <v>42738</v>
      </c>
      <c r="J233" s="25" t="s">
        <v>51</v>
      </c>
      <c r="K233" s="25" t="s">
        <v>51</v>
      </c>
      <c r="L233" s="26">
        <v>16</v>
      </c>
      <c r="M233" s="27">
        <v>16</v>
      </c>
      <c r="N233" s="25" t="s">
        <v>51</v>
      </c>
      <c r="O233" s="25">
        <v>0</v>
      </c>
      <c r="P233" s="25" t="s">
        <v>51</v>
      </c>
      <c r="Q233" s="31">
        <v>756.8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1">
        <v>756.8</v>
      </c>
      <c r="X233" s="31">
        <v>756.8</v>
      </c>
      <c r="Y233" s="31">
        <v>0</v>
      </c>
      <c r="Z233" s="31">
        <v>0</v>
      </c>
      <c r="AA233" s="31">
        <v>0</v>
      </c>
      <c r="AB233" s="31">
        <v>0</v>
      </c>
      <c r="AC233" s="31">
        <v>0</v>
      </c>
      <c r="AD233" s="31">
        <v>0</v>
      </c>
      <c r="AE233" s="30"/>
      <c r="AF233" s="30"/>
      <c r="AG233" s="44">
        <v>0</v>
      </c>
      <c r="AH233" s="45">
        <f t="shared" si="31"/>
        <v>42767</v>
      </c>
      <c r="AI233" s="45">
        <f t="shared" si="33"/>
        <v>48611</v>
      </c>
      <c r="AJ233" s="46">
        <f t="shared" si="34"/>
        <v>169</v>
      </c>
      <c r="AK233" s="46">
        <f t="shared" si="35"/>
        <v>0</v>
      </c>
      <c r="AL233" s="46">
        <f t="shared" si="36"/>
        <v>157</v>
      </c>
      <c r="AM233" s="46">
        <f t="shared" si="37"/>
        <v>12</v>
      </c>
      <c r="AN233" s="46" t="b">
        <f t="shared" si="38"/>
        <v>0</v>
      </c>
      <c r="AO233" s="46">
        <f t="shared" si="39"/>
        <v>0</v>
      </c>
      <c r="AP233" s="46">
        <f t="shared" si="40"/>
        <v>0</v>
      </c>
    </row>
    <row r="234" spans="2:42">
      <c r="B234" s="12">
        <v>224</v>
      </c>
      <c r="C234" s="13" t="s">
        <v>306</v>
      </c>
      <c r="D234" s="13" t="s">
        <v>245</v>
      </c>
      <c r="E234" s="13">
        <v>717</v>
      </c>
      <c r="F234" s="13" t="s">
        <v>50</v>
      </c>
      <c r="G234" s="13" t="str">
        <f t="shared" si="32"/>
        <v>TS</v>
      </c>
      <c r="H234" s="14">
        <v>12200039</v>
      </c>
      <c r="I234" s="25">
        <v>42975</v>
      </c>
      <c r="J234" s="25" t="s">
        <v>51</v>
      </c>
      <c r="K234" s="25" t="s">
        <v>51</v>
      </c>
      <c r="L234" s="26">
        <v>16</v>
      </c>
      <c r="M234" s="27">
        <v>16</v>
      </c>
      <c r="N234" s="25" t="s">
        <v>51</v>
      </c>
      <c r="O234" s="25">
        <v>0</v>
      </c>
      <c r="P234" s="25" t="s">
        <v>51</v>
      </c>
      <c r="Q234" s="31">
        <v>857.46</v>
      </c>
      <c r="R234" s="31">
        <v>0</v>
      </c>
      <c r="S234" s="31">
        <v>857.46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v>0</v>
      </c>
      <c r="AD234" s="31">
        <v>0</v>
      </c>
      <c r="AE234" s="30"/>
      <c r="AF234" s="30"/>
      <c r="AG234" s="44">
        <v>0</v>
      </c>
      <c r="AH234" s="45">
        <f t="shared" si="31"/>
        <v>42979</v>
      </c>
      <c r="AI234" s="45">
        <f t="shared" si="33"/>
        <v>48823</v>
      </c>
      <c r="AJ234" s="46">
        <f t="shared" si="34"/>
        <v>176</v>
      </c>
      <c r="AK234" s="46">
        <f t="shared" si="35"/>
        <v>0</v>
      </c>
      <c r="AL234" s="46">
        <f t="shared" si="36"/>
        <v>164</v>
      </c>
      <c r="AM234" s="46">
        <f t="shared" si="37"/>
        <v>12</v>
      </c>
      <c r="AN234" s="46" t="b">
        <f t="shared" si="38"/>
        <v>0</v>
      </c>
      <c r="AO234" s="46">
        <f t="shared" si="39"/>
        <v>0</v>
      </c>
      <c r="AP234" s="46">
        <f t="shared" si="40"/>
        <v>0</v>
      </c>
    </row>
    <row r="235" spans="2:42">
      <c r="B235" s="12">
        <v>225</v>
      </c>
      <c r="C235" s="13" t="s">
        <v>307</v>
      </c>
      <c r="D235" s="13" t="s">
        <v>220</v>
      </c>
      <c r="E235" s="13">
        <v>718</v>
      </c>
      <c r="F235" s="13" t="s">
        <v>60</v>
      </c>
      <c r="G235" s="13" t="str">
        <f t="shared" si="32"/>
        <v>TS</v>
      </c>
      <c r="H235" s="14">
        <v>12200040</v>
      </c>
      <c r="I235" s="25">
        <v>42991</v>
      </c>
      <c r="J235" s="25" t="s">
        <v>51</v>
      </c>
      <c r="K235" s="25" t="s">
        <v>51</v>
      </c>
      <c r="L235" s="26">
        <v>10</v>
      </c>
      <c r="M235" s="27">
        <v>10</v>
      </c>
      <c r="N235" s="25" t="s">
        <v>51</v>
      </c>
      <c r="O235" s="25">
        <v>0</v>
      </c>
      <c r="P235" s="25" t="s">
        <v>51</v>
      </c>
      <c r="Q235" s="31">
        <v>1074.5</v>
      </c>
      <c r="R235" s="31">
        <v>0</v>
      </c>
      <c r="S235" s="31">
        <v>1074.5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0"/>
      <c r="AF235" s="30"/>
      <c r="AG235" s="44">
        <v>0</v>
      </c>
      <c r="AH235" s="45">
        <f t="shared" si="31"/>
        <v>43009</v>
      </c>
      <c r="AI235" s="45">
        <f t="shared" si="33"/>
        <v>46661</v>
      </c>
      <c r="AJ235" s="46">
        <f t="shared" si="34"/>
        <v>105</v>
      </c>
      <c r="AK235" s="46">
        <f t="shared" si="35"/>
        <v>0</v>
      </c>
      <c r="AL235" s="46">
        <f t="shared" si="36"/>
        <v>93</v>
      </c>
      <c r="AM235" s="46">
        <f t="shared" si="37"/>
        <v>12</v>
      </c>
      <c r="AN235" s="46" t="b">
        <f t="shared" si="38"/>
        <v>0</v>
      </c>
      <c r="AO235" s="46">
        <f t="shared" si="39"/>
        <v>0</v>
      </c>
      <c r="AP235" s="46">
        <f t="shared" si="40"/>
        <v>0</v>
      </c>
    </row>
    <row r="236" spans="2:42">
      <c r="B236" s="12">
        <v>226</v>
      </c>
      <c r="C236" s="13" t="s">
        <v>308</v>
      </c>
      <c r="D236" s="13" t="s">
        <v>239</v>
      </c>
      <c r="E236" s="13">
        <v>720</v>
      </c>
      <c r="F236" s="13" t="s">
        <v>64</v>
      </c>
      <c r="G236" s="13" t="str">
        <f t="shared" si="32"/>
        <v>BS</v>
      </c>
      <c r="H236" s="14">
        <v>12200041</v>
      </c>
      <c r="I236" s="25">
        <v>42991</v>
      </c>
      <c r="J236" s="25" t="s">
        <v>51</v>
      </c>
      <c r="K236" s="25" t="s">
        <v>51</v>
      </c>
      <c r="L236" s="26" t="s">
        <v>240</v>
      </c>
      <c r="M236" s="27" t="s">
        <v>53</v>
      </c>
      <c r="N236" s="25" t="s">
        <v>66</v>
      </c>
      <c r="O236" s="25">
        <v>0</v>
      </c>
      <c r="P236" s="25" t="s">
        <v>51</v>
      </c>
      <c r="Q236" s="31">
        <v>15231.16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15231.16</v>
      </c>
      <c r="X236" s="31">
        <v>15231.16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0"/>
      <c r="AF236" s="30"/>
      <c r="AG236" s="44">
        <v>0</v>
      </c>
      <c r="AH236" s="45">
        <f t="shared" si="31"/>
        <v>43009</v>
      </c>
      <c r="AI236" s="45">
        <f t="shared" si="33"/>
        <v>46661</v>
      </c>
      <c r="AJ236" s="46">
        <f t="shared" si="34"/>
        <v>105</v>
      </c>
      <c r="AK236" s="46">
        <f t="shared" si="35"/>
        <v>0</v>
      </c>
      <c r="AL236" s="46">
        <f t="shared" si="36"/>
        <v>93</v>
      </c>
      <c r="AM236" s="46">
        <f t="shared" si="37"/>
        <v>12</v>
      </c>
      <c r="AN236" s="46" t="b">
        <f t="shared" si="38"/>
        <v>0</v>
      </c>
      <c r="AO236" s="46">
        <f t="shared" si="39"/>
        <v>0</v>
      </c>
      <c r="AP236" s="46">
        <f t="shared" si="40"/>
        <v>0</v>
      </c>
    </row>
    <row r="237" spans="2:42">
      <c r="B237" s="12">
        <v>227</v>
      </c>
      <c r="C237" s="13" t="s">
        <v>309</v>
      </c>
      <c r="D237" s="13" t="s">
        <v>239</v>
      </c>
      <c r="E237" s="13">
        <v>720</v>
      </c>
      <c r="F237" s="13" t="s">
        <v>50</v>
      </c>
      <c r="G237" s="13" t="str">
        <f t="shared" si="32"/>
        <v>TS</v>
      </c>
      <c r="H237" s="14" t="s">
        <v>310</v>
      </c>
      <c r="I237" s="25">
        <v>42991</v>
      </c>
      <c r="J237" s="25" t="s">
        <v>51</v>
      </c>
      <c r="K237" s="25" t="s">
        <v>51</v>
      </c>
      <c r="L237" s="26" t="s">
        <v>240</v>
      </c>
      <c r="M237" s="27" t="s">
        <v>53</v>
      </c>
      <c r="N237" s="25" t="s">
        <v>51</v>
      </c>
      <c r="O237" s="25">
        <v>0</v>
      </c>
      <c r="P237" s="25" t="s">
        <v>51</v>
      </c>
      <c r="Q237" s="31">
        <v>15108.28</v>
      </c>
      <c r="R237" s="31">
        <v>0</v>
      </c>
      <c r="S237" s="31">
        <v>15108.28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31">
        <v>0</v>
      </c>
      <c r="Z237" s="31">
        <v>0</v>
      </c>
      <c r="AA237" s="31">
        <v>0</v>
      </c>
      <c r="AB237" s="31">
        <v>0</v>
      </c>
      <c r="AC237" s="31">
        <v>0</v>
      </c>
      <c r="AD237" s="31">
        <v>0</v>
      </c>
      <c r="AE237" s="30"/>
      <c r="AF237" s="30"/>
      <c r="AG237" s="44">
        <v>0</v>
      </c>
      <c r="AH237" s="45">
        <f t="shared" si="31"/>
        <v>43009</v>
      </c>
      <c r="AI237" s="45">
        <f t="shared" si="33"/>
        <v>46661</v>
      </c>
      <c r="AJ237" s="46">
        <f t="shared" si="34"/>
        <v>105</v>
      </c>
      <c r="AK237" s="46">
        <f t="shared" si="35"/>
        <v>0</v>
      </c>
      <c r="AL237" s="46">
        <f t="shared" si="36"/>
        <v>93</v>
      </c>
      <c r="AM237" s="46">
        <f t="shared" si="37"/>
        <v>12</v>
      </c>
      <c r="AN237" s="46" t="b">
        <f t="shared" si="38"/>
        <v>0</v>
      </c>
      <c r="AO237" s="46">
        <f t="shared" si="39"/>
        <v>0</v>
      </c>
      <c r="AP237" s="46">
        <f t="shared" si="40"/>
        <v>0</v>
      </c>
    </row>
    <row r="238" spans="2:42">
      <c r="B238" s="12">
        <v>228</v>
      </c>
      <c r="C238" s="13" t="s">
        <v>311</v>
      </c>
      <c r="D238" s="13" t="s">
        <v>220</v>
      </c>
      <c r="E238" s="13">
        <v>718</v>
      </c>
      <c r="F238" s="13" t="s">
        <v>50</v>
      </c>
      <c r="G238" s="13" t="str">
        <f t="shared" si="32"/>
        <v>TS</v>
      </c>
      <c r="H238" s="14">
        <v>12200035</v>
      </c>
      <c r="I238" s="25">
        <v>42719</v>
      </c>
      <c r="J238" s="25" t="s">
        <v>51</v>
      </c>
      <c r="K238" s="25" t="s">
        <v>51</v>
      </c>
      <c r="L238" s="26">
        <v>10</v>
      </c>
      <c r="M238" s="27">
        <v>10</v>
      </c>
      <c r="N238" s="25" t="s">
        <v>51</v>
      </c>
      <c r="O238" s="25">
        <v>0</v>
      </c>
      <c r="P238" s="25" t="s">
        <v>51</v>
      </c>
      <c r="Q238" s="31">
        <v>5057.8500000000004</v>
      </c>
      <c r="R238" s="31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5057.8500000000004</v>
      </c>
      <c r="X238" s="31">
        <v>0</v>
      </c>
      <c r="Y238" s="31">
        <v>0</v>
      </c>
      <c r="Z238" s="31">
        <v>5057.8500000000004</v>
      </c>
      <c r="AA238" s="31">
        <v>5057.8500000000004</v>
      </c>
      <c r="AB238" s="31">
        <v>0</v>
      </c>
      <c r="AC238" s="31">
        <v>0</v>
      </c>
      <c r="AD238" s="31">
        <v>0</v>
      </c>
      <c r="AE238" s="30"/>
      <c r="AF238" s="30"/>
      <c r="AG238" s="44">
        <v>0</v>
      </c>
      <c r="AH238" s="45">
        <f t="shared" si="31"/>
        <v>42736</v>
      </c>
      <c r="AI238" s="45">
        <f t="shared" si="33"/>
        <v>46388</v>
      </c>
      <c r="AJ238" s="46">
        <f t="shared" si="34"/>
        <v>96</v>
      </c>
      <c r="AK238" s="46">
        <f t="shared" si="35"/>
        <v>0</v>
      </c>
      <c r="AL238" s="46">
        <f t="shared" si="36"/>
        <v>84</v>
      </c>
      <c r="AM238" s="46">
        <f t="shared" si="37"/>
        <v>12</v>
      </c>
      <c r="AN238" s="46" t="b">
        <f t="shared" si="38"/>
        <v>0</v>
      </c>
      <c r="AO238" s="46">
        <f t="shared" si="39"/>
        <v>0</v>
      </c>
      <c r="AP238" s="46">
        <f t="shared" si="40"/>
        <v>0</v>
      </c>
    </row>
    <row r="239" spans="2:42">
      <c r="B239" s="12">
        <v>229</v>
      </c>
      <c r="C239" s="13" t="s">
        <v>312</v>
      </c>
      <c r="D239" s="13" t="s">
        <v>245</v>
      </c>
      <c r="E239" s="13">
        <v>717</v>
      </c>
      <c r="F239" s="13" t="s">
        <v>60</v>
      </c>
      <c r="G239" s="13" t="str">
        <f t="shared" si="32"/>
        <v>TS</v>
      </c>
      <c r="H239" s="14">
        <v>163551</v>
      </c>
      <c r="I239" s="25">
        <v>43039</v>
      </c>
      <c r="J239" s="25" t="s">
        <v>51</v>
      </c>
      <c r="K239" s="25" t="s">
        <v>51</v>
      </c>
      <c r="L239" s="26">
        <v>16</v>
      </c>
      <c r="M239" s="27">
        <v>16</v>
      </c>
      <c r="N239" s="25" t="s">
        <v>51</v>
      </c>
      <c r="O239" s="25">
        <v>0</v>
      </c>
      <c r="P239" s="25" t="s">
        <v>51</v>
      </c>
      <c r="Q239" s="31">
        <v>2312.02</v>
      </c>
      <c r="R239" s="31">
        <v>0</v>
      </c>
      <c r="S239" s="31">
        <v>2312.02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v>0</v>
      </c>
      <c r="AD239" s="31">
        <v>0</v>
      </c>
      <c r="AE239" s="30"/>
      <c r="AF239" s="30"/>
      <c r="AG239" s="44">
        <v>0</v>
      </c>
      <c r="AH239" s="45">
        <f t="shared" si="31"/>
        <v>43040</v>
      </c>
      <c r="AI239" s="45">
        <f t="shared" si="33"/>
        <v>48884</v>
      </c>
      <c r="AJ239" s="46">
        <f t="shared" si="34"/>
        <v>178</v>
      </c>
      <c r="AK239" s="46">
        <f t="shared" si="35"/>
        <v>0</v>
      </c>
      <c r="AL239" s="46">
        <f t="shared" si="36"/>
        <v>166</v>
      </c>
      <c r="AM239" s="46">
        <f t="shared" si="37"/>
        <v>12</v>
      </c>
      <c r="AN239" s="46" t="b">
        <f t="shared" si="38"/>
        <v>0</v>
      </c>
      <c r="AO239" s="46">
        <f t="shared" si="39"/>
        <v>0</v>
      </c>
      <c r="AP239" s="46">
        <f t="shared" si="40"/>
        <v>0</v>
      </c>
    </row>
    <row r="240" spans="2:42">
      <c r="B240" s="12">
        <v>230</v>
      </c>
      <c r="C240" s="13" t="s">
        <v>313</v>
      </c>
      <c r="D240" s="13" t="s">
        <v>220</v>
      </c>
      <c r="E240" s="13">
        <v>718</v>
      </c>
      <c r="F240" s="13" t="s">
        <v>50</v>
      </c>
      <c r="G240" s="13" t="str">
        <f t="shared" si="32"/>
        <v>TS</v>
      </c>
      <c r="H240" s="14">
        <v>12200038</v>
      </c>
      <c r="I240" s="25">
        <v>42767</v>
      </c>
      <c r="J240" s="25" t="s">
        <v>51</v>
      </c>
      <c r="K240" s="25" t="s">
        <v>51</v>
      </c>
      <c r="L240" s="26">
        <v>10</v>
      </c>
      <c r="M240" s="27">
        <v>10</v>
      </c>
      <c r="N240" s="25" t="s">
        <v>51</v>
      </c>
      <c r="O240" s="25">
        <v>0</v>
      </c>
      <c r="P240" s="25" t="s">
        <v>51</v>
      </c>
      <c r="Q240" s="31">
        <v>183.38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1">
        <v>183.38</v>
      </c>
      <c r="X240" s="31">
        <v>0</v>
      </c>
      <c r="Y240" s="31">
        <v>0</v>
      </c>
      <c r="Z240" s="31">
        <v>183.38</v>
      </c>
      <c r="AA240" s="31">
        <v>183.38</v>
      </c>
      <c r="AB240" s="31">
        <v>0</v>
      </c>
      <c r="AC240" s="31">
        <v>0</v>
      </c>
      <c r="AD240" s="31">
        <v>0</v>
      </c>
      <c r="AE240" s="30"/>
      <c r="AF240" s="30"/>
      <c r="AG240" s="44">
        <v>0</v>
      </c>
      <c r="AH240" s="45">
        <f t="shared" si="31"/>
        <v>42795</v>
      </c>
      <c r="AI240" s="45">
        <f t="shared" si="33"/>
        <v>46447</v>
      </c>
      <c r="AJ240" s="46">
        <f t="shared" si="34"/>
        <v>98</v>
      </c>
      <c r="AK240" s="46">
        <f t="shared" si="35"/>
        <v>0</v>
      </c>
      <c r="AL240" s="46">
        <f t="shared" si="36"/>
        <v>86</v>
      </c>
      <c r="AM240" s="46">
        <f t="shared" si="37"/>
        <v>12</v>
      </c>
      <c r="AN240" s="46" t="b">
        <f t="shared" si="38"/>
        <v>0</v>
      </c>
      <c r="AO240" s="46">
        <f t="shared" si="39"/>
        <v>0</v>
      </c>
      <c r="AP240" s="46">
        <f t="shared" si="40"/>
        <v>0</v>
      </c>
    </row>
    <row r="241" spans="2:42">
      <c r="B241" s="12">
        <v>231</v>
      </c>
      <c r="C241" s="13" t="s">
        <v>314</v>
      </c>
      <c r="D241" s="13" t="s">
        <v>233</v>
      </c>
      <c r="E241" s="13">
        <v>704</v>
      </c>
      <c r="F241" s="13" t="s">
        <v>64</v>
      </c>
      <c r="G241" s="13" t="str">
        <f t="shared" si="32"/>
        <v>BS</v>
      </c>
      <c r="H241" s="14" t="s">
        <v>315</v>
      </c>
      <c r="I241" s="25">
        <v>41604</v>
      </c>
      <c r="J241" s="25" t="s">
        <v>51</v>
      </c>
      <c r="K241" s="25" t="s">
        <v>51</v>
      </c>
      <c r="L241" s="26">
        <v>4</v>
      </c>
      <c r="M241" s="27">
        <v>4</v>
      </c>
      <c r="N241" s="25" t="s">
        <v>66</v>
      </c>
      <c r="O241" s="25">
        <v>0</v>
      </c>
      <c r="P241" s="25" t="s">
        <v>51</v>
      </c>
      <c r="Q241" s="31">
        <v>1112.1400000000001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1112.1400000000001</v>
      </c>
      <c r="X241" s="31">
        <v>0</v>
      </c>
      <c r="Y241" s="31">
        <v>0</v>
      </c>
      <c r="Z241" s="31">
        <v>1112.1400000000001</v>
      </c>
      <c r="AA241" s="31">
        <v>1112.1400000000001</v>
      </c>
      <c r="AB241" s="31">
        <v>0</v>
      </c>
      <c r="AC241" s="31">
        <v>0.28999999999996401</v>
      </c>
      <c r="AD241" s="31">
        <v>0</v>
      </c>
      <c r="AE241" s="30"/>
      <c r="AF241" s="30"/>
      <c r="AG241" s="44">
        <v>0.28999999999996401</v>
      </c>
      <c r="AH241" s="45">
        <f t="shared" si="31"/>
        <v>41609</v>
      </c>
      <c r="AI241" s="45">
        <f t="shared" si="33"/>
        <v>43070</v>
      </c>
      <c r="AJ241" s="46" t="b">
        <f t="shared" si="34"/>
        <v>0</v>
      </c>
      <c r="AK241" s="46" t="b">
        <f t="shared" si="35"/>
        <v>0</v>
      </c>
      <c r="AL241" s="46" t="b">
        <f t="shared" si="36"/>
        <v>0</v>
      </c>
      <c r="AM241" s="46">
        <f t="shared" si="37"/>
        <v>0</v>
      </c>
      <c r="AN241" s="46" t="b">
        <f t="shared" si="38"/>
        <v>1</v>
      </c>
      <c r="AO241" s="46">
        <f t="shared" si="39"/>
        <v>0.28999999999996401</v>
      </c>
      <c r="AP241" s="46">
        <f t="shared" si="40"/>
        <v>0</v>
      </c>
    </row>
    <row r="242" spans="2:42">
      <c r="B242" s="12">
        <v>232</v>
      </c>
      <c r="C242" s="13" t="s">
        <v>316</v>
      </c>
      <c r="D242" s="13" t="s">
        <v>233</v>
      </c>
      <c r="E242" s="13">
        <v>704</v>
      </c>
      <c r="F242" s="13" t="s">
        <v>50</v>
      </c>
      <c r="G242" s="13" t="str">
        <f t="shared" si="32"/>
        <v>TS</v>
      </c>
      <c r="H242" s="14" t="s">
        <v>317</v>
      </c>
      <c r="I242" s="25">
        <v>40148</v>
      </c>
      <c r="J242" s="25" t="s">
        <v>51</v>
      </c>
      <c r="K242" s="25" t="s">
        <v>51</v>
      </c>
      <c r="L242" s="26">
        <v>4</v>
      </c>
      <c r="M242" s="27">
        <v>4</v>
      </c>
      <c r="N242" s="25" t="s">
        <v>51</v>
      </c>
      <c r="O242" s="25">
        <v>0</v>
      </c>
      <c r="P242" s="25" t="s">
        <v>51</v>
      </c>
      <c r="Q242" s="31">
        <v>3893.07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1">
        <v>3893.07</v>
      </c>
      <c r="X242" s="31">
        <v>0</v>
      </c>
      <c r="Y242" s="31">
        <v>0</v>
      </c>
      <c r="Z242" s="31">
        <v>3893.07</v>
      </c>
      <c r="AA242" s="31">
        <v>3893.07</v>
      </c>
      <c r="AB242" s="31">
        <v>0</v>
      </c>
      <c r="AC242" s="31">
        <v>0.28999999999996401</v>
      </c>
      <c r="AD242" s="31">
        <v>0</v>
      </c>
      <c r="AE242" s="30"/>
      <c r="AF242" s="30"/>
      <c r="AG242" s="44">
        <v>0.28999999999996401</v>
      </c>
      <c r="AH242" s="45">
        <f t="shared" si="31"/>
        <v>40179</v>
      </c>
      <c r="AI242" s="45">
        <f t="shared" si="33"/>
        <v>41640</v>
      </c>
      <c r="AJ242" s="46" t="b">
        <f t="shared" si="34"/>
        <v>0</v>
      </c>
      <c r="AK242" s="46" t="b">
        <f t="shared" si="35"/>
        <v>0</v>
      </c>
      <c r="AL242" s="46" t="b">
        <f t="shared" si="36"/>
        <v>0</v>
      </c>
      <c r="AM242" s="46">
        <f t="shared" si="37"/>
        <v>0</v>
      </c>
      <c r="AN242" s="46" t="b">
        <f t="shared" si="38"/>
        <v>1</v>
      </c>
      <c r="AO242" s="46">
        <f t="shared" si="39"/>
        <v>0.28999999999996401</v>
      </c>
      <c r="AP242" s="46">
        <f t="shared" si="40"/>
        <v>0</v>
      </c>
    </row>
    <row r="243" spans="2:42">
      <c r="B243" s="12">
        <v>233</v>
      </c>
      <c r="C243" s="13" t="s">
        <v>318</v>
      </c>
      <c r="D243" s="13" t="s">
        <v>233</v>
      </c>
      <c r="E243" s="13">
        <v>704</v>
      </c>
      <c r="F243" s="13" t="s">
        <v>64</v>
      </c>
      <c r="G243" s="13" t="str">
        <f t="shared" si="32"/>
        <v>BS</v>
      </c>
      <c r="H243" s="14">
        <v>230229</v>
      </c>
      <c r="I243" s="25">
        <v>43790</v>
      </c>
      <c r="J243" s="25" t="s">
        <v>51</v>
      </c>
      <c r="K243" s="25" t="s">
        <v>51</v>
      </c>
      <c r="L243" s="26">
        <v>4</v>
      </c>
      <c r="M243" s="27">
        <v>4</v>
      </c>
      <c r="N243" s="25" t="s">
        <v>66</v>
      </c>
      <c r="O243" s="25">
        <v>0</v>
      </c>
      <c r="P243" s="25" t="s">
        <v>51</v>
      </c>
      <c r="Q243" s="31">
        <v>150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150</v>
      </c>
      <c r="X243" s="31">
        <v>150</v>
      </c>
      <c r="Y243" s="31">
        <v>0</v>
      </c>
      <c r="Z243" s="31">
        <v>0</v>
      </c>
      <c r="AA243" s="31">
        <v>0</v>
      </c>
      <c r="AB243" s="31">
        <v>0</v>
      </c>
      <c r="AC243" s="31">
        <v>0</v>
      </c>
      <c r="AD243" s="31">
        <v>0</v>
      </c>
      <c r="AE243" s="30"/>
      <c r="AF243" s="30"/>
      <c r="AG243" s="44">
        <v>0</v>
      </c>
      <c r="AH243" s="45">
        <f t="shared" si="31"/>
        <v>43800</v>
      </c>
      <c r="AI243" s="45">
        <f t="shared" si="33"/>
        <v>45261</v>
      </c>
      <c r="AJ243" s="46">
        <f t="shared" si="34"/>
        <v>48</v>
      </c>
      <c r="AK243" s="46">
        <f t="shared" si="35"/>
        <v>0</v>
      </c>
      <c r="AL243" s="46">
        <f t="shared" si="36"/>
        <v>47</v>
      </c>
      <c r="AM243" s="46">
        <f t="shared" si="37"/>
        <v>1</v>
      </c>
      <c r="AN243" s="46" t="b">
        <f t="shared" si="38"/>
        <v>0</v>
      </c>
      <c r="AO243" s="46">
        <f t="shared" si="39"/>
        <v>0</v>
      </c>
      <c r="AP243" s="46">
        <f t="shared" si="40"/>
        <v>0</v>
      </c>
    </row>
    <row r="244" spans="2:42">
      <c r="B244" s="12">
        <v>234</v>
      </c>
      <c r="C244" s="13" t="s">
        <v>319</v>
      </c>
      <c r="D244" s="13" t="s">
        <v>233</v>
      </c>
      <c r="E244" s="13">
        <v>704</v>
      </c>
      <c r="F244" s="13" t="s">
        <v>80</v>
      </c>
      <c r="G244" s="13" t="str">
        <f t="shared" si="32"/>
        <v>TS</v>
      </c>
      <c r="H244" s="14">
        <v>11200007</v>
      </c>
      <c r="I244" s="25">
        <v>42107</v>
      </c>
      <c r="J244" s="25" t="s">
        <v>51</v>
      </c>
      <c r="K244" s="25" t="s">
        <v>51</v>
      </c>
      <c r="L244" s="26">
        <v>4</v>
      </c>
      <c r="M244" s="27">
        <v>4</v>
      </c>
      <c r="N244" s="25" t="s">
        <v>51</v>
      </c>
      <c r="O244" s="25">
        <v>0</v>
      </c>
      <c r="P244" s="25" t="s">
        <v>51</v>
      </c>
      <c r="Q244" s="31">
        <v>247.93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247.93</v>
      </c>
      <c r="X244" s="31">
        <v>0</v>
      </c>
      <c r="Y244" s="31">
        <v>0</v>
      </c>
      <c r="Z244" s="31">
        <v>247.93</v>
      </c>
      <c r="AA244" s="31">
        <v>247.93</v>
      </c>
      <c r="AB244" s="31">
        <v>0</v>
      </c>
      <c r="AC244" s="31">
        <v>0.28999999999999199</v>
      </c>
      <c r="AD244" s="31">
        <v>0</v>
      </c>
      <c r="AE244" s="30"/>
      <c r="AF244" s="30"/>
      <c r="AG244" s="44">
        <v>0.28999999999999199</v>
      </c>
      <c r="AH244" s="45">
        <f t="shared" si="31"/>
        <v>42125</v>
      </c>
      <c r="AI244" s="45">
        <f t="shared" si="33"/>
        <v>43586</v>
      </c>
      <c r="AJ244" s="46">
        <f t="shared" si="34"/>
        <v>4</v>
      </c>
      <c r="AK244" s="46">
        <f t="shared" si="35"/>
        <v>7.2499999999997997E-2</v>
      </c>
      <c r="AL244" s="46" t="b">
        <f t="shared" si="36"/>
        <v>0</v>
      </c>
      <c r="AM244" s="46">
        <f t="shared" si="37"/>
        <v>4</v>
      </c>
      <c r="AN244" s="46" t="b">
        <f t="shared" si="38"/>
        <v>1</v>
      </c>
      <c r="AO244" s="46">
        <f t="shared" si="39"/>
        <v>0.28999999999999199</v>
      </c>
      <c r="AP244" s="46">
        <f t="shared" si="40"/>
        <v>0</v>
      </c>
    </row>
    <row r="245" spans="2:42">
      <c r="B245" s="12">
        <v>235</v>
      </c>
      <c r="C245" s="13" t="s">
        <v>320</v>
      </c>
      <c r="D245" s="13" t="s">
        <v>233</v>
      </c>
      <c r="E245" s="13">
        <v>704</v>
      </c>
      <c r="F245" s="13" t="s">
        <v>64</v>
      </c>
      <c r="G245" s="13" t="str">
        <f t="shared" si="32"/>
        <v>BS</v>
      </c>
      <c r="H245" s="14">
        <v>11200008</v>
      </c>
      <c r="I245" s="25">
        <v>42592</v>
      </c>
      <c r="J245" s="25" t="s">
        <v>51</v>
      </c>
      <c r="K245" s="25" t="s">
        <v>51</v>
      </c>
      <c r="L245" s="26">
        <v>4</v>
      </c>
      <c r="M245" s="27">
        <v>4</v>
      </c>
      <c r="N245" s="25" t="s">
        <v>66</v>
      </c>
      <c r="O245" s="25">
        <v>0</v>
      </c>
      <c r="P245" s="25" t="s">
        <v>51</v>
      </c>
      <c r="Q245" s="31">
        <v>185.12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185.12</v>
      </c>
      <c r="X245" s="31">
        <v>185.12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0"/>
      <c r="AF245" s="30"/>
      <c r="AG245" s="44">
        <v>0</v>
      </c>
      <c r="AH245" s="45">
        <f t="shared" si="31"/>
        <v>42614</v>
      </c>
      <c r="AI245" s="45">
        <f t="shared" si="33"/>
        <v>44075</v>
      </c>
      <c r="AJ245" s="46">
        <f t="shared" si="34"/>
        <v>20</v>
      </c>
      <c r="AK245" s="46">
        <f t="shared" si="35"/>
        <v>0</v>
      </c>
      <c r="AL245" s="46">
        <f t="shared" si="36"/>
        <v>8</v>
      </c>
      <c r="AM245" s="46">
        <f t="shared" si="37"/>
        <v>12</v>
      </c>
      <c r="AN245" s="46" t="b">
        <f t="shared" si="38"/>
        <v>0</v>
      </c>
      <c r="AO245" s="46">
        <f t="shared" si="39"/>
        <v>0</v>
      </c>
      <c r="AP245" s="46">
        <f t="shared" si="40"/>
        <v>0</v>
      </c>
    </row>
    <row r="246" spans="2:42">
      <c r="B246" s="12">
        <v>236</v>
      </c>
      <c r="C246" s="13" t="s">
        <v>321</v>
      </c>
      <c r="D246" s="13" t="s">
        <v>233</v>
      </c>
      <c r="E246" s="13">
        <v>704</v>
      </c>
      <c r="F246" s="13" t="s">
        <v>64</v>
      </c>
      <c r="G246" s="13" t="str">
        <f t="shared" si="32"/>
        <v>BS</v>
      </c>
      <c r="H246" s="14" t="s">
        <v>322</v>
      </c>
      <c r="I246" s="25">
        <v>41610</v>
      </c>
      <c r="J246" s="25" t="s">
        <v>51</v>
      </c>
      <c r="K246" s="25" t="s">
        <v>51</v>
      </c>
      <c r="L246" s="26">
        <v>4</v>
      </c>
      <c r="M246" s="27">
        <v>4</v>
      </c>
      <c r="N246" s="25" t="s">
        <v>66</v>
      </c>
      <c r="O246" s="25">
        <v>0</v>
      </c>
      <c r="P246" s="25" t="s">
        <v>51</v>
      </c>
      <c r="Q246" s="31">
        <v>168.74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168.74</v>
      </c>
      <c r="X246" s="31">
        <v>0</v>
      </c>
      <c r="Y246" s="31">
        <v>0</v>
      </c>
      <c r="Z246" s="31">
        <v>168.74</v>
      </c>
      <c r="AA246" s="31">
        <v>168.74</v>
      </c>
      <c r="AB246" s="31">
        <v>0</v>
      </c>
      <c r="AC246" s="31">
        <v>0.28999999999999199</v>
      </c>
      <c r="AD246" s="31">
        <v>0</v>
      </c>
      <c r="AE246" s="30"/>
      <c r="AF246" s="30"/>
      <c r="AG246" s="44">
        <v>0.28999999999999199</v>
      </c>
      <c r="AH246" s="45">
        <f t="shared" si="31"/>
        <v>41640</v>
      </c>
      <c r="AI246" s="45">
        <f t="shared" si="33"/>
        <v>43101</v>
      </c>
      <c r="AJ246" s="46" t="b">
        <f t="shared" si="34"/>
        <v>0</v>
      </c>
      <c r="AK246" s="46" t="b">
        <f t="shared" si="35"/>
        <v>0</v>
      </c>
      <c r="AL246" s="46" t="b">
        <f t="shared" si="36"/>
        <v>0</v>
      </c>
      <c r="AM246" s="46">
        <f t="shared" si="37"/>
        <v>0</v>
      </c>
      <c r="AN246" s="46" t="b">
        <f t="shared" si="38"/>
        <v>1</v>
      </c>
      <c r="AO246" s="46">
        <f t="shared" si="39"/>
        <v>0.28999999999999199</v>
      </c>
      <c r="AP246" s="46">
        <f t="shared" si="40"/>
        <v>0</v>
      </c>
    </row>
    <row r="247" spans="2:42">
      <c r="B247" s="12">
        <v>237</v>
      </c>
      <c r="C247" s="13" t="s">
        <v>323</v>
      </c>
      <c r="D247" s="13" t="s">
        <v>324</v>
      </c>
      <c r="E247" s="13">
        <v>707</v>
      </c>
      <c r="F247" s="13" t="s">
        <v>60</v>
      </c>
      <c r="G247" s="13" t="str">
        <f t="shared" si="32"/>
        <v>TS</v>
      </c>
      <c r="H247" s="14" t="s">
        <v>325</v>
      </c>
      <c r="I247" s="25">
        <v>40148</v>
      </c>
      <c r="J247" s="25" t="s">
        <v>51</v>
      </c>
      <c r="K247" s="25" t="s">
        <v>51</v>
      </c>
      <c r="L247" s="26">
        <v>40</v>
      </c>
      <c r="M247" s="27">
        <v>40</v>
      </c>
      <c r="N247" s="25" t="s">
        <v>51</v>
      </c>
      <c r="O247" s="25">
        <v>0</v>
      </c>
      <c r="P247" s="25" t="s">
        <v>51</v>
      </c>
      <c r="Q247" s="31">
        <v>137686.79999999999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137686.79999999999</v>
      </c>
      <c r="X247" s="31">
        <v>0</v>
      </c>
      <c r="Y247" s="31">
        <v>0</v>
      </c>
      <c r="Z247" s="31">
        <v>137686.79999999999</v>
      </c>
      <c r="AA247" s="31">
        <v>34430.978086253403</v>
      </c>
      <c r="AB247" s="31">
        <v>103255.821913747</v>
      </c>
      <c r="AC247" s="31">
        <v>3451.4480862533701</v>
      </c>
      <c r="AD247" s="31">
        <v>0</v>
      </c>
      <c r="AE247" s="30"/>
      <c r="AF247" s="30"/>
      <c r="AG247" s="44">
        <v>106707.27</v>
      </c>
      <c r="AH247" s="45">
        <f t="shared" si="31"/>
        <v>40179</v>
      </c>
      <c r="AI247" s="45">
        <f t="shared" si="33"/>
        <v>54789</v>
      </c>
      <c r="AJ247" s="46">
        <f t="shared" si="34"/>
        <v>372</v>
      </c>
      <c r="AK247" s="46">
        <f t="shared" si="35"/>
        <v>286.84750000000003</v>
      </c>
      <c r="AL247" s="46">
        <f t="shared" si="36"/>
        <v>360</v>
      </c>
      <c r="AM247" s="46">
        <f t="shared" si="37"/>
        <v>12</v>
      </c>
      <c r="AN247" s="46" t="b">
        <f t="shared" si="38"/>
        <v>0</v>
      </c>
      <c r="AO247" s="46">
        <f t="shared" si="39"/>
        <v>3442.17</v>
      </c>
      <c r="AP247" s="46">
        <f t="shared" si="40"/>
        <v>-9.2780862533700201</v>
      </c>
    </row>
    <row r="248" spans="2:42">
      <c r="B248" s="12">
        <v>238</v>
      </c>
      <c r="C248" s="13" t="s">
        <v>326</v>
      </c>
      <c r="D248" s="13" t="s">
        <v>227</v>
      </c>
      <c r="E248" s="13">
        <v>708</v>
      </c>
      <c r="F248" s="13" t="s">
        <v>80</v>
      </c>
      <c r="G248" s="13" t="str">
        <f t="shared" si="32"/>
        <v>TS</v>
      </c>
      <c r="H248" s="14" t="s">
        <v>327</v>
      </c>
      <c r="I248" s="25">
        <v>40617</v>
      </c>
      <c r="J248" s="25" t="s">
        <v>51</v>
      </c>
      <c r="K248" s="25" t="s">
        <v>51</v>
      </c>
      <c r="L248" s="26" t="s">
        <v>279</v>
      </c>
      <c r="M248" s="27" t="s">
        <v>53</v>
      </c>
      <c r="N248" s="25" t="s">
        <v>51</v>
      </c>
      <c r="O248" s="25">
        <v>0</v>
      </c>
      <c r="P248" s="25" t="s">
        <v>51</v>
      </c>
      <c r="Q248" s="31">
        <v>0.28999999999999998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0.28999999999999998</v>
      </c>
      <c r="X248" s="31">
        <v>0</v>
      </c>
      <c r="Y248" s="31">
        <v>0</v>
      </c>
      <c r="Z248" s="31">
        <v>0.28999999999999998</v>
      </c>
      <c r="AA248" s="31">
        <v>0.28999999999999998</v>
      </c>
      <c r="AB248" s="31">
        <v>0</v>
      </c>
      <c r="AC248" s="31">
        <v>9.0624999999999699E-3</v>
      </c>
      <c r="AD248" s="31">
        <v>0</v>
      </c>
      <c r="AE248" s="30"/>
      <c r="AF248" s="30"/>
      <c r="AG248" s="44">
        <v>9.0624999999999699E-3</v>
      </c>
      <c r="AH248" s="45">
        <f t="shared" si="31"/>
        <v>40634</v>
      </c>
      <c r="AI248" s="45">
        <f t="shared" si="33"/>
        <v>43556</v>
      </c>
      <c r="AJ248" s="46">
        <f t="shared" si="34"/>
        <v>3</v>
      </c>
      <c r="AK248" s="46">
        <f t="shared" si="35"/>
        <v>3.0208333333333233E-3</v>
      </c>
      <c r="AL248" s="46" t="b">
        <f t="shared" si="36"/>
        <v>0</v>
      </c>
      <c r="AM248" s="46">
        <f t="shared" si="37"/>
        <v>3</v>
      </c>
      <c r="AN248" s="46" t="b">
        <f t="shared" si="38"/>
        <v>1</v>
      </c>
      <c r="AO248" s="46">
        <f t="shared" si="39"/>
        <v>9.0624999999999699E-3</v>
      </c>
      <c r="AP248" s="46">
        <f t="shared" si="40"/>
        <v>0</v>
      </c>
    </row>
    <row r="249" spans="2:42">
      <c r="B249" s="12">
        <v>239</v>
      </c>
      <c r="C249" s="13" t="s">
        <v>328</v>
      </c>
      <c r="D249" s="13" t="s">
        <v>227</v>
      </c>
      <c r="E249" s="13">
        <v>708</v>
      </c>
      <c r="F249" s="13" t="s">
        <v>64</v>
      </c>
      <c r="G249" s="13" t="str">
        <f t="shared" si="32"/>
        <v>BS</v>
      </c>
      <c r="H249" s="14" t="s">
        <v>329</v>
      </c>
      <c r="I249" s="25">
        <v>41152</v>
      </c>
      <c r="J249" s="25" t="s">
        <v>51</v>
      </c>
      <c r="K249" s="25" t="s">
        <v>51</v>
      </c>
      <c r="L249" s="26" t="s">
        <v>330</v>
      </c>
      <c r="M249" s="27" t="s">
        <v>53</v>
      </c>
      <c r="N249" s="25" t="s">
        <v>66</v>
      </c>
      <c r="O249" s="25">
        <v>0</v>
      </c>
      <c r="P249" s="25" t="s">
        <v>51</v>
      </c>
      <c r="Q249" s="31">
        <v>37548.660000000003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37548.660000000003</v>
      </c>
      <c r="X249" s="31">
        <v>0</v>
      </c>
      <c r="Y249" s="31">
        <v>0</v>
      </c>
      <c r="Z249" s="31">
        <v>37548.660000000003</v>
      </c>
      <c r="AA249" s="31">
        <v>5508.5726952198902</v>
      </c>
      <c r="AB249" s="31">
        <v>32040.0873047801</v>
      </c>
      <c r="AC249" s="31">
        <v>752.40909521988499</v>
      </c>
      <c r="AD249" s="31">
        <v>0</v>
      </c>
      <c r="AE249" s="30"/>
      <c r="AF249" s="30"/>
      <c r="AG249" s="44">
        <v>32792.496400000004</v>
      </c>
      <c r="AH249" s="45">
        <f t="shared" si="31"/>
        <v>41153</v>
      </c>
      <c r="AI249" s="45">
        <f t="shared" si="33"/>
        <v>59415</v>
      </c>
      <c r="AJ249" s="46">
        <f t="shared" si="34"/>
        <v>524</v>
      </c>
      <c r="AK249" s="46">
        <f t="shared" si="35"/>
        <v>62.581100000000006</v>
      </c>
      <c r="AL249" s="46">
        <f t="shared" si="36"/>
        <v>512</v>
      </c>
      <c r="AM249" s="46">
        <f t="shared" si="37"/>
        <v>12</v>
      </c>
      <c r="AN249" s="46" t="b">
        <f t="shared" si="38"/>
        <v>0</v>
      </c>
      <c r="AO249" s="46">
        <f t="shared" si="39"/>
        <v>750.97320000000013</v>
      </c>
      <c r="AP249" s="46">
        <f t="shared" si="40"/>
        <v>-1.4358952198848556</v>
      </c>
    </row>
    <row r="250" spans="2:42">
      <c r="B250" s="12">
        <v>240</v>
      </c>
      <c r="C250" s="13" t="s">
        <v>331</v>
      </c>
      <c r="D250" s="13" t="s">
        <v>324</v>
      </c>
      <c r="E250" s="13">
        <v>707</v>
      </c>
      <c r="F250" s="13" t="s">
        <v>60</v>
      </c>
      <c r="G250" s="13" t="str">
        <f t="shared" si="32"/>
        <v>TS</v>
      </c>
      <c r="H250" s="14" t="s">
        <v>332</v>
      </c>
      <c r="I250" s="25">
        <v>41152</v>
      </c>
      <c r="J250" s="25" t="s">
        <v>51</v>
      </c>
      <c r="K250" s="25" t="s">
        <v>51</v>
      </c>
      <c r="L250" s="26">
        <v>40</v>
      </c>
      <c r="M250" s="27">
        <v>40</v>
      </c>
      <c r="N250" s="25" t="s">
        <v>51</v>
      </c>
      <c r="O250" s="25">
        <v>0</v>
      </c>
      <c r="P250" s="25" t="s">
        <v>51</v>
      </c>
      <c r="Q250" s="31">
        <v>55027.8</v>
      </c>
      <c r="R250" s="31">
        <v>0</v>
      </c>
      <c r="S250" s="31">
        <v>0</v>
      </c>
      <c r="T250" s="31">
        <v>0</v>
      </c>
      <c r="U250" s="31">
        <v>0</v>
      </c>
      <c r="V250" s="31">
        <v>0</v>
      </c>
      <c r="W250" s="31">
        <v>55027.8</v>
      </c>
      <c r="X250" s="31">
        <v>0</v>
      </c>
      <c r="Y250" s="31">
        <v>0</v>
      </c>
      <c r="Z250" s="31">
        <v>55027.8</v>
      </c>
      <c r="AA250" s="31">
        <v>10091.8436352357</v>
      </c>
      <c r="AB250" s="31">
        <v>44935.956364764301</v>
      </c>
      <c r="AC250" s="31">
        <v>1379.1086352357299</v>
      </c>
      <c r="AD250" s="31">
        <v>0</v>
      </c>
      <c r="AE250" s="30"/>
      <c r="AF250" s="30"/>
      <c r="AG250" s="44">
        <v>46315.065000000002</v>
      </c>
      <c r="AH250" s="45">
        <f t="shared" si="31"/>
        <v>41153</v>
      </c>
      <c r="AI250" s="45">
        <f t="shared" si="33"/>
        <v>55763</v>
      </c>
      <c r="AJ250" s="46">
        <f t="shared" si="34"/>
        <v>404</v>
      </c>
      <c r="AK250" s="46">
        <f t="shared" si="35"/>
        <v>114.64125</v>
      </c>
      <c r="AL250" s="46">
        <f t="shared" si="36"/>
        <v>392</v>
      </c>
      <c r="AM250" s="46">
        <f t="shared" si="37"/>
        <v>12</v>
      </c>
      <c r="AN250" s="46" t="b">
        <f t="shared" si="38"/>
        <v>0</v>
      </c>
      <c r="AO250" s="46">
        <f t="shared" si="39"/>
        <v>1375.6949999999999</v>
      </c>
      <c r="AP250" s="46">
        <f t="shared" si="40"/>
        <v>-3.4136352357299984</v>
      </c>
    </row>
    <row r="251" spans="2:42">
      <c r="B251" s="12">
        <v>241</v>
      </c>
      <c r="C251" s="13" t="s">
        <v>333</v>
      </c>
      <c r="D251" s="13" t="s">
        <v>334</v>
      </c>
      <c r="E251" s="13">
        <v>706</v>
      </c>
      <c r="F251" s="13" t="s">
        <v>60</v>
      </c>
      <c r="G251" s="13" t="str">
        <f t="shared" si="32"/>
        <v>TS</v>
      </c>
      <c r="H251" s="14" t="s">
        <v>335</v>
      </c>
      <c r="I251" s="25">
        <v>41152</v>
      </c>
      <c r="J251" s="25" t="s">
        <v>51</v>
      </c>
      <c r="K251" s="25" t="s">
        <v>51</v>
      </c>
      <c r="L251" s="26">
        <v>50</v>
      </c>
      <c r="M251" s="27">
        <v>50</v>
      </c>
      <c r="N251" s="25" t="s">
        <v>51</v>
      </c>
      <c r="O251" s="25">
        <v>0</v>
      </c>
      <c r="P251" s="25" t="s">
        <v>51</v>
      </c>
      <c r="Q251" s="31">
        <v>270175.77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270175.77</v>
      </c>
      <c r="X251" s="31">
        <v>0</v>
      </c>
      <c r="Y251" s="31">
        <v>0</v>
      </c>
      <c r="Z251" s="31">
        <v>270175.77</v>
      </c>
      <c r="AA251" s="31">
        <v>47995.3738006692</v>
      </c>
      <c r="AB251" s="31">
        <v>222180.39619933101</v>
      </c>
      <c r="AC251" s="31">
        <v>5217.5435506692202</v>
      </c>
      <c r="AD251" s="31">
        <v>0</v>
      </c>
      <c r="AE251" s="30"/>
      <c r="AF251" s="30"/>
      <c r="AG251" s="44">
        <v>227397.93974999999</v>
      </c>
      <c r="AH251" s="45">
        <f t="shared" si="31"/>
        <v>41153</v>
      </c>
      <c r="AI251" s="45">
        <f t="shared" si="33"/>
        <v>59415</v>
      </c>
      <c r="AJ251" s="46">
        <f t="shared" si="34"/>
        <v>524</v>
      </c>
      <c r="AK251" s="46">
        <f t="shared" si="35"/>
        <v>433.96553387404578</v>
      </c>
      <c r="AL251" s="46">
        <f t="shared" si="36"/>
        <v>512</v>
      </c>
      <c r="AM251" s="46">
        <f t="shared" si="37"/>
        <v>12</v>
      </c>
      <c r="AN251" s="46" t="b">
        <f t="shared" si="38"/>
        <v>0</v>
      </c>
      <c r="AO251" s="46">
        <f t="shared" si="39"/>
        <v>5207.5864064885491</v>
      </c>
      <c r="AP251" s="46">
        <f t="shared" si="40"/>
        <v>-9.9571441806710936</v>
      </c>
    </row>
    <row r="252" spans="2:42">
      <c r="B252" s="12">
        <v>242</v>
      </c>
      <c r="C252" s="13" t="s">
        <v>336</v>
      </c>
      <c r="D252" s="13" t="s">
        <v>227</v>
      </c>
      <c r="E252" s="13">
        <v>708</v>
      </c>
      <c r="F252" s="13" t="s">
        <v>68</v>
      </c>
      <c r="G252" s="13" t="str">
        <f t="shared" si="32"/>
        <v>TS</v>
      </c>
      <c r="H252" s="14" t="s">
        <v>337</v>
      </c>
      <c r="I252" s="25">
        <v>41152</v>
      </c>
      <c r="J252" s="25" t="s">
        <v>51</v>
      </c>
      <c r="K252" s="25" t="s">
        <v>51</v>
      </c>
      <c r="L252" s="26" t="s">
        <v>338</v>
      </c>
      <c r="M252" s="27" t="s">
        <v>53</v>
      </c>
      <c r="N252" s="25" t="s">
        <v>51</v>
      </c>
      <c r="O252" s="25">
        <v>0</v>
      </c>
      <c r="P252" s="25" t="s">
        <v>51</v>
      </c>
      <c r="Q252" s="31">
        <v>183912.19</v>
      </c>
      <c r="R252" s="31">
        <v>0</v>
      </c>
      <c r="S252" s="31">
        <v>0</v>
      </c>
      <c r="T252" s="31">
        <v>0</v>
      </c>
      <c r="U252" s="31">
        <v>0</v>
      </c>
      <c r="V252" s="31">
        <v>0</v>
      </c>
      <c r="W252" s="31">
        <v>183912.19</v>
      </c>
      <c r="X252" s="31">
        <v>0</v>
      </c>
      <c r="Y252" s="31">
        <v>0</v>
      </c>
      <c r="Z252" s="31">
        <v>183912.19</v>
      </c>
      <c r="AA252" s="31">
        <v>44977.975324303101</v>
      </c>
      <c r="AB252" s="31">
        <v>138934.214675697</v>
      </c>
      <c r="AC252" s="31">
        <v>6152.06854652532</v>
      </c>
      <c r="AD252" s="31">
        <v>0</v>
      </c>
      <c r="AE252" s="30"/>
      <c r="AF252" s="30"/>
      <c r="AG252" s="44">
        <v>145086.283222222</v>
      </c>
      <c r="AH252" s="45">
        <f t="shared" si="31"/>
        <v>41153</v>
      </c>
      <c r="AI252" s="45">
        <f t="shared" si="33"/>
        <v>52110</v>
      </c>
      <c r="AJ252" s="46">
        <f t="shared" si="34"/>
        <v>284</v>
      </c>
      <c r="AK252" s="46">
        <f t="shared" si="35"/>
        <v>510.86719444444367</v>
      </c>
      <c r="AL252" s="46">
        <f t="shared" si="36"/>
        <v>272</v>
      </c>
      <c r="AM252" s="46">
        <f t="shared" si="37"/>
        <v>12</v>
      </c>
      <c r="AN252" s="46" t="b">
        <f t="shared" si="38"/>
        <v>0</v>
      </c>
      <c r="AO252" s="46">
        <f t="shared" si="39"/>
        <v>6130.4063333333243</v>
      </c>
      <c r="AP252" s="46">
        <f t="shared" si="40"/>
        <v>-21.662213191995761</v>
      </c>
    </row>
    <row r="253" spans="2:42">
      <c r="B253" s="12">
        <v>243</v>
      </c>
      <c r="C253" s="13" t="s">
        <v>339</v>
      </c>
      <c r="D253" s="13" t="s">
        <v>227</v>
      </c>
      <c r="E253" s="13">
        <v>708</v>
      </c>
      <c r="F253" s="13" t="s">
        <v>68</v>
      </c>
      <c r="G253" s="13" t="str">
        <f t="shared" si="32"/>
        <v>TS</v>
      </c>
      <c r="H253" s="14">
        <v>12100082</v>
      </c>
      <c r="I253" s="25">
        <v>42464</v>
      </c>
      <c r="J253" s="25" t="s">
        <v>51</v>
      </c>
      <c r="K253" s="25" t="s">
        <v>51</v>
      </c>
      <c r="L253" s="26" t="s">
        <v>338</v>
      </c>
      <c r="M253" s="27" t="s">
        <v>53</v>
      </c>
      <c r="N253" s="25" t="s">
        <v>51</v>
      </c>
      <c r="O253" s="25">
        <v>0</v>
      </c>
      <c r="P253" s="25" t="s">
        <v>51</v>
      </c>
      <c r="Q253" s="31">
        <v>10100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10100</v>
      </c>
      <c r="X253" s="31">
        <v>10100</v>
      </c>
      <c r="Y253" s="31">
        <v>0</v>
      </c>
      <c r="Z253" s="31">
        <v>0</v>
      </c>
      <c r="AA253" s="31">
        <v>0</v>
      </c>
      <c r="AB253" s="31">
        <v>0</v>
      </c>
      <c r="AC253" s="31">
        <v>0</v>
      </c>
      <c r="AD253" s="31">
        <v>0</v>
      </c>
      <c r="AE253" s="30"/>
      <c r="AF253" s="30"/>
      <c r="AG253" s="44">
        <v>0</v>
      </c>
      <c r="AH253" s="45">
        <f t="shared" si="31"/>
        <v>42491</v>
      </c>
      <c r="AI253" s="45">
        <f t="shared" si="33"/>
        <v>53448</v>
      </c>
      <c r="AJ253" s="46">
        <f t="shared" si="34"/>
        <v>328</v>
      </c>
      <c r="AK253" s="46">
        <f t="shared" si="35"/>
        <v>0</v>
      </c>
      <c r="AL253" s="46">
        <f t="shared" si="36"/>
        <v>316</v>
      </c>
      <c r="AM253" s="46">
        <f t="shared" si="37"/>
        <v>12</v>
      </c>
      <c r="AN253" s="46" t="b">
        <f t="shared" si="38"/>
        <v>0</v>
      </c>
      <c r="AO253" s="46">
        <f t="shared" si="39"/>
        <v>0</v>
      </c>
      <c r="AP253" s="46">
        <f t="shared" si="40"/>
        <v>0</v>
      </c>
    </row>
    <row r="254" spans="2:42">
      <c r="B254" s="12">
        <v>244</v>
      </c>
      <c r="C254" s="13" t="s">
        <v>340</v>
      </c>
      <c r="D254" s="13" t="s">
        <v>227</v>
      </c>
      <c r="E254" s="13">
        <v>708</v>
      </c>
      <c r="F254" s="13" t="s">
        <v>68</v>
      </c>
      <c r="G254" s="13" t="str">
        <f t="shared" si="32"/>
        <v>TS</v>
      </c>
      <c r="H254" s="14">
        <v>12100083</v>
      </c>
      <c r="I254" s="25">
        <v>42464</v>
      </c>
      <c r="J254" s="25" t="s">
        <v>51</v>
      </c>
      <c r="K254" s="25" t="s">
        <v>51</v>
      </c>
      <c r="L254" s="26" t="s">
        <v>338</v>
      </c>
      <c r="M254" s="27" t="s">
        <v>53</v>
      </c>
      <c r="N254" s="25" t="s">
        <v>51</v>
      </c>
      <c r="O254" s="25">
        <v>0</v>
      </c>
      <c r="P254" s="25" t="s">
        <v>51</v>
      </c>
      <c r="Q254" s="31">
        <v>16090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16090</v>
      </c>
      <c r="X254" s="31">
        <v>16090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0</v>
      </c>
      <c r="AE254" s="30"/>
      <c r="AF254" s="30"/>
      <c r="AG254" s="44">
        <v>0</v>
      </c>
      <c r="AH254" s="45">
        <f t="shared" si="31"/>
        <v>42491</v>
      </c>
      <c r="AI254" s="45">
        <f t="shared" si="33"/>
        <v>53448</v>
      </c>
      <c r="AJ254" s="46">
        <f t="shared" si="34"/>
        <v>328</v>
      </c>
      <c r="AK254" s="46">
        <f t="shared" si="35"/>
        <v>0</v>
      </c>
      <c r="AL254" s="46">
        <f t="shared" si="36"/>
        <v>316</v>
      </c>
      <c r="AM254" s="46">
        <f t="shared" si="37"/>
        <v>12</v>
      </c>
      <c r="AN254" s="46" t="b">
        <f t="shared" si="38"/>
        <v>0</v>
      </c>
      <c r="AO254" s="46">
        <f t="shared" si="39"/>
        <v>0</v>
      </c>
      <c r="AP254" s="46">
        <f t="shared" si="40"/>
        <v>0</v>
      </c>
    </row>
    <row r="255" spans="2:42">
      <c r="B255" s="12">
        <v>245</v>
      </c>
      <c r="C255" s="13" t="s">
        <v>341</v>
      </c>
      <c r="D255" s="13" t="s">
        <v>227</v>
      </c>
      <c r="E255" s="13">
        <v>708</v>
      </c>
      <c r="F255" s="13" t="s">
        <v>68</v>
      </c>
      <c r="G255" s="13" t="str">
        <f t="shared" si="32"/>
        <v>TS</v>
      </c>
      <c r="H255" s="14">
        <v>12100085</v>
      </c>
      <c r="I255" s="25">
        <v>42464</v>
      </c>
      <c r="J255" s="25" t="s">
        <v>51</v>
      </c>
      <c r="K255" s="25" t="s">
        <v>51</v>
      </c>
      <c r="L255" s="26" t="s">
        <v>338</v>
      </c>
      <c r="M255" s="27" t="s">
        <v>53</v>
      </c>
      <c r="N255" s="25" t="s">
        <v>51</v>
      </c>
      <c r="O255" s="25">
        <v>0</v>
      </c>
      <c r="P255" s="25" t="s">
        <v>51</v>
      </c>
      <c r="Q255" s="31">
        <v>13300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13300</v>
      </c>
      <c r="X255" s="31">
        <v>13300</v>
      </c>
      <c r="Y255" s="31">
        <v>0</v>
      </c>
      <c r="Z255" s="31">
        <v>0</v>
      </c>
      <c r="AA255" s="31">
        <v>0</v>
      </c>
      <c r="AB255" s="31">
        <v>0</v>
      </c>
      <c r="AC255" s="31">
        <v>0</v>
      </c>
      <c r="AD255" s="31">
        <v>0</v>
      </c>
      <c r="AE255" s="30"/>
      <c r="AF255" s="30"/>
      <c r="AG255" s="44">
        <v>0</v>
      </c>
      <c r="AH255" s="45">
        <f t="shared" si="31"/>
        <v>42491</v>
      </c>
      <c r="AI255" s="45">
        <f t="shared" si="33"/>
        <v>53448</v>
      </c>
      <c r="AJ255" s="46">
        <f t="shared" si="34"/>
        <v>328</v>
      </c>
      <c r="AK255" s="46">
        <f t="shared" si="35"/>
        <v>0</v>
      </c>
      <c r="AL255" s="46">
        <f t="shared" si="36"/>
        <v>316</v>
      </c>
      <c r="AM255" s="46">
        <f t="shared" si="37"/>
        <v>12</v>
      </c>
      <c r="AN255" s="46" t="b">
        <f t="shared" si="38"/>
        <v>0</v>
      </c>
      <c r="AO255" s="46">
        <f t="shared" si="39"/>
        <v>0</v>
      </c>
      <c r="AP255" s="46">
        <f t="shared" si="40"/>
        <v>0</v>
      </c>
    </row>
    <row r="256" spans="2:42">
      <c r="B256" s="12">
        <v>246</v>
      </c>
      <c r="C256" s="13" t="s">
        <v>342</v>
      </c>
      <c r="D256" s="13" t="s">
        <v>227</v>
      </c>
      <c r="E256" s="13">
        <v>708</v>
      </c>
      <c r="F256" s="13" t="s">
        <v>60</v>
      </c>
      <c r="G256" s="13" t="str">
        <f t="shared" si="32"/>
        <v>TS</v>
      </c>
      <c r="H256" s="14">
        <v>12100081</v>
      </c>
      <c r="I256" s="25">
        <v>42464</v>
      </c>
      <c r="J256" s="25" t="s">
        <v>51</v>
      </c>
      <c r="K256" s="25" t="s">
        <v>51</v>
      </c>
      <c r="L256" s="26" t="s">
        <v>338</v>
      </c>
      <c r="M256" s="27" t="s">
        <v>53</v>
      </c>
      <c r="N256" s="25" t="s">
        <v>51</v>
      </c>
      <c r="O256" s="25">
        <v>0</v>
      </c>
      <c r="P256" s="25" t="s">
        <v>51</v>
      </c>
      <c r="Q256" s="31">
        <v>2170</v>
      </c>
      <c r="R256" s="31">
        <v>0</v>
      </c>
      <c r="S256" s="31">
        <v>0</v>
      </c>
      <c r="T256" s="31">
        <v>0</v>
      </c>
      <c r="U256" s="31">
        <v>0</v>
      </c>
      <c r="V256" s="31">
        <v>0</v>
      </c>
      <c r="W256" s="31">
        <v>2170</v>
      </c>
      <c r="X256" s="31">
        <v>2170</v>
      </c>
      <c r="Y256" s="31">
        <v>0</v>
      </c>
      <c r="Z256" s="31">
        <v>0</v>
      </c>
      <c r="AA256" s="31">
        <v>0</v>
      </c>
      <c r="AB256" s="31">
        <v>0</v>
      </c>
      <c r="AC256" s="31">
        <v>0</v>
      </c>
      <c r="AD256" s="31">
        <v>0</v>
      </c>
      <c r="AE256" s="30"/>
      <c r="AF256" s="30"/>
      <c r="AG256" s="44">
        <v>0</v>
      </c>
      <c r="AH256" s="45">
        <f t="shared" si="31"/>
        <v>42491</v>
      </c>
      <c r="AI256" s="45">
        <f t="shared" si="33"/>
        <v>53448</v>
      </c>
      <c r="AJ256" s="46">
        <f t="shared" si="34"/>
        <v>328</v>
      </c>
      <c r="AK256" s="46">
        <f t="shared" si="35"/>
        <v>0</v>
      </c>
      <c r="AL256" s="46">
        <f t="shared" si="36"/>
        <v>316</v>
      </c>
      <c r="AM256" s="46">
        <f t="shared" si="37"/>
        <v>12</v>
      </c>
      <c r="AN256" s="46" t="b">
        <f t="shared" si="38"/>
        <v>0</v>
      </c>
      <c r="AO256" s="46">
        <f t="shared" si="39"/>
        <v>0</v>
      </c>
      <c r="AP256" s="46">
        <f t="shared" si="40"/>
        <v>0</v>
      </c>
    </row>
    <row r="257" spans="2:42">
      <c r="B257" s="12">
        <v>247</v>
      </c>
      <c r="C257" s="13" t="s">
        <v>343</v>
      </c>
      <c r="D257" s="13" t="s">
        <v>227</v>
      </c>
      <c r="E257" s="13">
        <v>708</v>
      </c>
      <c r="F257" s="13" t="s">
        <v>68</v>
      </c>
      <c r="G257" s="13" t="str">
        <f t="shared" si="32"/>
        <v>TS</v>
      </c>
      <c r="H257" s="14">
        <v>12100084</v>
      </c>
      <c r="I257" s="25">
        <v>42464</v>
      </c>
      <c r="J257" s="25" t="s">
        <v>51</v>
      </c>
      <c r="K257" s="25" t="s">
        <v>51</v>
      </c>
      <c r="L257" s="26" t="s">
        <v>338</v>
      </c>
      <c r="M257" s="27" t="s">
        <v>53</v>
      </c>
      <c r="N257" s="25" t="s">
        <v>51</v>
      </c>
      <c r="O257" s="25">
        <v>0</v>
      </c>
      <c r="P257" s="25" t="s">
        <v>51</v>
      </c>
      <c r="Q257" s="31">
        <v>3870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3870</v>
      </c>
      <c r="X257" s="31">
        <v>3870</v>
      </c>
      <c r="Y257" s="31">
        <v>0</v>
      </c>
      <c r="Z257" s="31">
        <v>0</v>
      </c>
      <c r="AA257" s="31">
        <v>0</v>
      </c>
      <c r="AB257" s="31">
        <v>0</v>
      </c>
      <c r="AC257" s="31">
        <v>0</v>
      </c>
      <c r="AD257" s="31">
        <v>0</v>
      </c>
      <c r="AE257" s="30"/>
      <c r="AF257" s="30"/>
      <c r="AG257" s="44">
        <v>0</v>
      </c>
      <c r="AH257" s="45">
        <f t="shared" si="31"/>
        <v>42491</v>
      </c>
      <c r="AI257" s="45">
        <f t="shared" si="33"/>
        <v>53448</v>
      </c>
      <c r="AJ257" s="46">
        <f t="shared" si="34"/>
        <v>328</v>
      </c>
      <c r="AK257" s="46">
        <f t="shared" si="35"/>
        <v>0</v>
      </c>
      <c r="AL257" s="46">
        <f t="shared" si="36"/>
        <v>316</v>
      </c>
      <c r="AM257" s="46">
        <f t="shared" si="37"/>
        <v>12</v>
      </c>
      <c r="AN257" s="46" t="b">
        <f t="shared" si="38"/>
        <v>0</v>
      </c>
      <c r="AO257" s="46">
        <f t="shared" si="39"/>
        <v>0</v>
      </c>
      <c r="AP257" s="46">
        <f t="shared" si="40"/>
        <v>0</v>
      </c>
    </row>
    <row r="258" spans="2:42">
      <c r="B258" s="12">
        <v>248</v>
      </c>
      <c r="C258" s="13" t="s">
        <v>344</v>
      </c>
      <c r="D258" s="13" t="s">
        <v>227</v>
      </c>
      <c r="E258" s="13">
        <v>708</v>
      </c>
      <c r="F258" s="13" t="s">
        <v>68</v>
      </c>
      <c r="G258" s="13" t="str">
        <f t="shared" si="32"/>
        <v>TS</v>
      </c>
      <c r="H258" s="14">
        <v>12100079</v>
      </c>
      <c r="I258" s="25">
        <v>42464</v>
      </c>
      <c r="J258" s="25" t="s">
        <v>51</v>
      </c>
      <c r="K258" s="25" t="s">
        <v>51</v>
      </c>
      <c r="L258" s="26" t="s">
        <v>338</v>
      </c>
      <c r="M258" s="27" t="s">
        <v>53</v>
      </c>
      <c r="N258" s="25" t="s">
        <v>51</v>
      </c>
      <c r="O258" s="25">
        <v>0</v>
      </c>
      <c r="P258" s="25" t="s">
        <v>51</v>
      </c>
      <c r="Q258" s="31">
        <v>9030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9030</v>
      </c>
      <c r="X258" s="31">
        <v>9030</v>
      </c>
      <c r="Y258" s="31">
        <v>0</v>
      </c>
      <c r="Z258" s="31">
        <v>0</v>
      </c>
      <c r="AA258" s="31">
        <v>0</v>
      </c>
      <c r="AB258" s="31">
        <v>0</v>
      </c>
      <c r="AC258" s="31">
        <v>0</v>
      </c>
      <c r="AD258" s="31">
        <v>0</v>
      </c>
      <c r="AE258" s="30"/>
      <c r="AF258" s="30"/>
      <c r="AG258" s="44">
        <v>0</v>
      </c>
      <c r="AH258" s="45">
        <f t="shared" si="31"/>
        <v>42491</v>
      </c>
      <c r="AI258" s="45">
        <f t="shared" si="33"/>
        <v>53448</v>
      </c>
      <c r="AJ258" s="46">
        <f t="shared" si="34"/>
        <v>328</v>
      </c>
      <c r="AK258" s="46">
        <f t="shared" si="35"/>
        <v>0</v>
      </c>
      <c r="AL258" s="46">
        <f t="shared" si="36"/>
        <v>316</v>
      </c>
      <c r="AM258" s="46">
        <f t="shared" si="37"/>
        <v>12</v>
      </c>
      <c r="AN258" s="46" t="b">
        <f t="shared" si="38"/>
        <v>0</v>
      </c>
      <c r="AO258" s="46">
        <f t="shared" si="39"/>
        <v>0</v>
      </c>
      <c r="AP258" s="46">
        <f t="shared" si="40"/>
        <v>0</v>
      </c>
    </row>
    <row r="259" spans="2:42">
      <c r="B259" s="12">
        <v>249</v>
      </c>
      <c r="C259" s="13" t="s">
        <v>345</v>
      </c>
      <c r="D259" s="13" t="s">
        <v>227</v>
      </c>
      <c r="E259" s="13">
        <v>708</v>
      </c>
      <c r="F259" s="13" t="s">
        <v>60</v>
      </c>
      <c r="G259" s="13" t="str">
        <f t="shared" si="32"/>
        <v>TS</v>
      </c>
      <c r="H259" s="14">
        <v>12100080</v>
      </c>
      <c r="I259" s="25">
        <v>42464</v>
      </c>
      <c r="J259" s="25" t="s">
        <v>51</v>
      </c>
      <c r="K259" s="25" t="s">
        <v>51</v>
      </c>
      <c r="L259" s="26" t="s">
        <v>338</v>
      </c>
      <c r="M259" s="27" t="s">
        <v>53</v>
      </c>
      <c r="N259" s="25" t="s">
        <v>51</v>
      </c>
      <c r="O259" s="25">
        <v>0</v>
      </c>
      <c r="P259" s="25" t="s">
        <v>51</v>
      </c>
      <c r="Q259" s="31">
        <v>1170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1170</v>
      </c>
      <c r="X259" s="31">
        <v>1170</v>
      </c>
      <c r="Y259" s="31">
        <v>0</v>
      </c>
      <c r="Z259" s="31">
        <v>0</v>
      </c>
      <c r="AA259" s="31">
        <v>0</v>
      </c>
      <c r="AB259" s="31">
        <v>0</v>
      </c>
      <c r="AC259" s="31">
        <v>0</v>
      </c>
      <c r="AD259" s="31">
        <v>0</v>
      </c>
      <c r="AE259" s="30"/>
      <c r="AF259" s="30"/>
      <c r="AG259" s="44">
        <v>0</v>
      </c>
      <c r="AH259" s="45">
        <f t="shared" si="31"/>
        <v>42491</v>
      </c>
      <c r="AI259" s="45">
        <f t="shared" si="33"/>
        <v>53448</v>
      </c>
      <c r="AJ259" s="46">
        <f t="shared" si="34"/>
        <v>328</v>
      </c>
      <c r="AK259" s="46">
        <f t="shared" si="35"/>
        <v>0</v>
      </c>
      <c r="AL259" s="46">
        <f t="shared" si="36"/>
        <v>316</v>
      </c>
      <c r="AM259" s="46">
        <f t="shared" si="37"/>
        <v>12</v>
      </c>
      <c r="AN259" s="46" t="b">
        <f t="shared" si="38"/>
        <v>0</v>
      </c>
      <c r="AO259" s="46">
        <f t="shared" si="39"/>
        <v>0</v>
      </c>
      <c r="AP259" s="46">
        <f t="shared" si="40"/>
        <v>0</v>
      </c>
    </row>
    <row r="260" spans="2:42">
      <c r="B260" s="12">
        <v>250</v>
      </c>
      <c r="C260" s="13" t="s">
        <v>346</v>
      </c>
      <c r="D260" s="13" t="s">
        <v>347</v>
      </c>
      <c r="E260" s="13">
        <v>714</v>
      </c>
      <c r="F260" s="13" t="s">
        <v>50</v>
      </c>
      <c r="G260" s="13" t="str">
        <f t="shared" si="32"/>
        <v>TS</v>
      </c>
      <c r="H260" s="14">
        <v>112435</v>
      </c>
      <c r="I260" s="25">
        <v>43706</v>
      </c>
      <c r="J260" s="25" t="s">
        <v>51</v>
      </c>
      <c r="K260" s="25" t="s">
        <v>51</v>
      </c>
      <c r="L260" s="26" t="s">
        <v>348</v>
      </c>
      <c r="M260" s="27" t="s">
        <v>53</v>
      </c>
      <c r="N260" s="25" t="s">
        <v>51</v>
      </c>
      <c r="O260" s="25">
        <v>0</v>
      </c>
      <c r="P260" s="25" t="s">
        <v>51</v>
      </c>
      <c r="Q260" s="31">
        <v>7800</v>
      </c>
      <c r="R260" s="31">
        <v>0</v>
      </c>
      <c r="S260" s="31">
        <v>0</v>
      </c>
      <c r="T260" s="31">
        <v>0</v>
      </c>
      <c r="U260" s="31">
        <v>3905.39</v>
      </c>
      <c r="V260" s="31">
        <v>0</v>
      </c>
      <c r="W260" s="31">
        <v>3894.61</v>
      </c>
      <c r="X260" s="31">
        <v>3894.61</v>
      </c>
      <c r="Y260" s="31">
        <v>0</v>
      </c>
      <c r="Z260" s="31">
        <v>0</v>
      </c>
      <c r="AA260" s="31">
        <v>0</v>
      </c>
      <c r="AB260" s="31">
        <v>0</v>
      </c>
      <c r="AC260" s="31">
        <v>0</v>
      </c>
      <c r="AD260" s="31">
        <v>0</v>
      </c>
      <c r="AE260" s="30"/>
      <c r="AF260" s="30"/>
      <c r="AG260" s="44">
        <v>0</v>
      </c>
      <c r="AH260" s="45">
        <f t="shared" si="31"/>
        <v>43709</v>
      </c>
      <c r="AI260" s="45">
        <f t="shared" si="33"/>
        <v>55763</v>
      </c>
      <c r="AJ260" s="46">
        <f t="shared" si="34"/>
        <v>396</v>
      </c>
      <c r="AK260" s="46">
        <f t="shared" si="35"/>
        <v>0</v>
      </c>
      <c r="AL260" s="46">
        <f t="shared" si="36"/>
        <v>392</v>
      </c>
      <c r="AM260" s="46">
        <f t="shared" si="37"/>
        <v>4</v>
      </c>
      <c r="AN260" s="46" t="b">
        <f t="shared" si="38"/>
        <v>0</v>
      </c>
      <c r="AO260" s="46">
        <f t="shared" si="39"/>
        <v>0</v>
      </c>
      <c r="AP260" s="46">
        <f t="shared" si="40"/>
        <v>0</v>
      </c>
    </row>
    <row r="261" spans="2:42">
      <c r="B261" s="12">
        <v>251</v>
      </c>
      <c r="C261" s="13" t="s">
        <v>349</v>
      </c>
      <c r="D261" s="13" t="s">
        <v>347</v>
      </c>
      <c r="E261" s="13">
        <v>714</v>
      </c>
      <c r="F261" s="13" t="s">
        <v>50</v>
      </c>
      <c r="G261" s="13" t="str">
        <f t="shared" si="32"/>
        <v>TS</v>
      </c>
      <c r="H261" s="14">
        <v>112428</v>
      </c>
      <c r="I261" s="25">
        <v>43706</v>
      </c>
      <c r="J261" s="25" t="s">
        <v>51</v>
      </c>
      <c r="K261" s="25" t="s">
        <v>51</v>
      </c>
      <c r="L261" s="26" t="s">
        <v>348</v>
      </c>
      <c r="M261" s="27" t="s">
        <v>53</v>
      </c>
      <c r="N261" s="25" t="s">
        <v>51</v>
      </c>
      <c r="O261" s="25">
        <v>0</v>
      </c>
      <c r="P261" s="25" t="s">
        <v>51</v>
      </c>
      <c r="Q261" s="31">
        <v>6200</v>
      </c>
      <c r="R261" s="31">
        <v>0</v>
      </c>
      <c r="S261" s="31">
        <v>0</v>
      </c>
      <c r="T261" s="31">
        <v>0</v>
      </c>
      <c r="U261" s="31">
        <v>-2104.04</v>
      </c>
      <c r="V261" s="31">
        <v>0</v>
      </c>
      <c r="W261" s="31">
        <v>8304.0400000000009</v>
      </c>
      <c r="X261" s="31">
        <v>8304.0400000000009</v>
      </c>
      <c r="Y261" s="31">
        <v>0</v>
      </c>
      <c r="Z261" s="31">
        <v>0</v>
      </c>
      <c r="AA261" s="31">
        <v>0</v>
      </c>
      <c r="AB261" s="31">
        <v>0</v>
      </c>
      <c r="AC261" s="31">
        <v>0</v>
      </c>
      <c r="AD261" s="31">
        <v>0</v>
      </c>
      <c r="AE261" s="30"/>
      <c r="AF261" s="30"/>
      <c r="AG261" s="44">
        <v>0</v>
      </c>
      <c r="AH261" s="45">
        <f t="shared" si="31"/>
        <v>43709</v>
      </c>
      <c r="AI261" s="45">
        <f t="shared" si="33"/>
        <v>55763</v>
      </c>
      <c r="AJ261" s="46">
        <f t="shared" si="34"/>
        <v>396</v>
      </c>
      <c r="AK261" s="46">
        <f t="shared" si="35"/>
        <v>0</v>
      </c>
      <c r="AL261" s="46">
        <f t="shared" si="36"/>
        <v>392</v>
      </c>
      <c r="AM261" s="46">
        <f t="shared" si="37"/>
        <v>4</v>
      </c>
      <c r="AN261" s="46" t="b">
        <f t="shared" si="38"/>
        <v>0</v>
      </c>
      <c r="AO261" s="46">
        <f t="shared" si="39"/>
        <v>0</v>
      </c>
      <c r="AP261" s="46">
        <f t="shared" si="40"/>
        <v>0</v>
      </c>
    </row>
    <row r="262" spans="2:42">
      <c r="B262" s="12">
        <v>252</v>
      </c>
      <c r="C262" s="13" t="s">
        <v>350</v>
      </c>
      <c r="D262" s="13" t="s">
        <v>347</v>
      </c>
      <c r="E262" s="13">
        <v>714</v>
      </c>
      <c r="F262" s="13" t="s">
        <v>50</v>
      </c>
      <c r="G262" s="13" t="str">
        <f t="shared" si="32"/>
        <v>TS</v>
      </c>
      <c r="H262" s="14">
        <v>112430</v>
      </c>
      <c r="I262" s="25">
        <v>43706</v>
      </c>
      <c r="J262" s="25" t="s">
        <v>51</v>
      </c>
      <c r="K262" s="25" t="s">
        <v>51</v>
      </c>
      <c r="L262" s="26" t="s">
        <v>348</v>
      </c>
      <c r="M262" s="27" t="s">
        <v>53</v>
      </c>
      <c r="N262" s="25" t="s">
        <v>51</v>
      </c>
      <c r="O262" s="25">
        <v>0</v>
      </c>
      <c r="P262" s="25" t="s">
        <v>51</v>
      </c>
      <c r="Q262" s="31">
        <v>36600</v>
      </c>
      <c r="R262" s="31">
        <v>0</v>
      </c>
      <c r="S262" s="31">
        <v>0</v>
      </c>
      <c r="T262" s="31">
        <v>0</v>
      </c>
      <c r="U262" s="31">
        <v>4035.61</v>
      </c>
      <c r="V262" s="31">
        <v>0</v>
      </c>
      <c r="W262" s="31">
        <v>32564.39</v>
      </c>
      <c r="X262" s="31">
        <v>32564.39</v>
      </c>
      <c r="Y262" s="31">
        <v>0</v>
      </c>
      <c r="Z262" s="31">
        <v>0</v>
      </c>
      <c r="AA262" s="31">
        <v>0</v>
      </c>
      <c r="AB262" s="31">
        <v>0</v>
      </c>
      <c r="AC262" s="31">
        <v>0</v>
      </c>
      <c r="AD262" s="31">
        <v>0</v>
      </c>
      <c r="AE262" s="30"/>
      <c r="AF262" s="30"/>
      <c r="AG262" s="44">
        <v>0</v>
      </c>
      <c r="AH262" s="45">
        <f t="shared" si="31"/>
        <v>43709</v>
      </c>
      <c r="AI262" s="45">
        <f t="shared" si="33"/>
        <v>55763</v>
      </c>
      <c r="AJ262" s="46">
        <f t="shared" si="34"/>
        <v>396</v>
      </c>
      <c r="AK262" s="46">
        <f t="shared" si="35"/>
        <v>0</v>
      </c>
      <c r="AL262" s="46">
        <f t="shared" si="36"/>
        <v>392</v>
      </c>
      <c r="AM262" s="46">
        <f t="shared" si="37"/>
        <v>4</v>
      </c>
      <c r="AN262" s="46" t="b">
        <f t="shared" si="38"/>
        <v>0</v>
      </c>
      <c r="AO262" s="46">
        <f t="shared" si="39"/>
        <v>0</v>
      </c>
      <c r="AP262" s="46">
        <f t="shared" si="40"/>
        <v>0</v>
      </c>
    </row>
    <row r="263" spans="2:42">
      <c r="B263" s="12">
        <v>253</v>
      </c>
      <c r="C263" s="13" t="s">
        <v>351</v>
      </c>
      <c r="D263" s="13" t="s">
        <v>347</v>
      </c>
      <c r="E263" s="13">
        <v>714</v>
      </c>
      <c r="F263" s="13" t="s">
        <v>50</v>
      </c>
      <c r="G263" s="13" t="str">
        <f t="shared" si="32"/>
        <v>TS</v>
      </c>
      <c r="H263" s="14">
        <v>112431</v>
      </c>
      <c r="I263" s="25">
        <v>43706</v>
      </c>
      <c r="J263" s="25" t="s">
        <v>51</v>
      </c>
      <c r="K263" s="25" t="s">
        <v>51</v>
      </c>
      <c r="L263" s="26" t="s">
        <v>348</v>
      </c>
      <c r="M263" s="27" t="s">
        <v>53</v>
      </c>
      <c r="N263" s="25" t="s">
        <v>51</v>
      </c>
      <c r="O263" s="25">
        <v>0</v>
      </c>
      <c r="P263" s="25" t="s">
        <v>51</v>
      </c>
      <c r="Q263" s="31">
        <v>28300</v>
      </c>
      <c r="R263" s="31">
        <v>0</v>
      </c>
      <c r="S263" s="31">
        <v>0</v>
      </c>
      <c r="T263" s="31">
        <v>0</v>
      </c>
      <c r="U263" s="31">
        <v>701.41</v>
      </c>
      <c r="V263" s="31">
        <v>0</v>
      </c>
      <c r="W263" s="31">
        <v>27598.59</v>
      </c>
      <c r="X263" s="31">
        <v>27598.59</v>
      </c>
      <c r="Y263" s="31">
        <v>0</v>
      </c>
      <c r="Z263" s="31">
        <v>0</v>
      </c>
      <c r="AA263" s="31">
        <v>0</v>
      </c>
      <c r="AB263" s="31">
        <v>0</v>
      </c>
      <c r="AC263" s="31">
        <v>0</v>
      </c>
      <c r="AD263" s="31">
        <v>0</v>
      </c>
      <c r="AE263" s="30"/>
      <c r="AF263" s="30"/>
      <c r="AG263" s="44">
        <v>0</v>
      </c>
      <c r="AH263" s="45">
        <f t="shared" si="31"/>
        <v>43709</v>
      </c>
      <c r="AI263" s="45">
        <f t="shared" si="33"/>
        <v>55763</v>
      </c>
      <c r="AJ263" s="46">
        <f t="shared" si="34"/>
        <v>396</v>
      </c>
      <c r="AK263" s="46">
        <f t="shared" si="35"/>
        <v>0</v>
      </c>
      <c r="AL263" s="46">
        <f t="shared" si="36"/>
        <v>392</v>
      </c>
      <c r="AM263" s="46">
        <f t="shared" si="37"/>
        <v>4</v>
      </c>
      <c r="AN263" s="46" t="b">
        <f t="shared" si="38"/>
        <v>0</v>
      </c>
      <c r="AO263" s="46">
        <f t="shared" si="39"/>
        <v>0</v>
      </c>
      <c r="AP263" s="46">
        <f t="shared" si="40"/>
        <v>0</v>
      </c>
    </row>
    <row r="264" spans="2:42">
      <c r="B264" s="12">
        <v>254</v>
      </c>
      <c r="C264" s="13" t="s">
        <v>352</v>
      </c>
      <c r="D264" s="13" t="s">
        <v>347</v>
      </c>
      <c r="E264" s="13">
        <v>714</v>
      </c>
      <c r="F264" s="13" t="s">
        <v>50</v>
      </c>
      <c r="G264" s="13" t="str">
        <f t="shared" si="32"/>
        <v>TS</v>
      </c>
      <c r="H264" s="14">
        <v>112433</v>
      </c>
      <c r="I264" s="25">
        <v>43706</v>
      </c>
      <c r="J264" s="25" t="s">
        <v>51</v>
      </c>
      <c r="K264" s="25" t="s">
        <v>51</v>
      </c>
      <c r="L264" s="26" t="s">
        <v>348</v>
      </c>
      <c r="M264" s="27" t="s">
        <v>53</v>
      </c>
      <c r="N264" s="25" t="s">
        <v>51</v>
      </c>
      <c r="O264" s="25">
        <v>0</v>
      </c>
      <c r="P264" s="25" t="s">
        <v>51</v>
      </c>
      <c r="Q264" s="31">
        <v>9300</v>
      </c>
      <c r="R264" s="31">
        <v>0</v>
      </c>
      <c r="S264" s="31">
        <v>0</v>
      </c>
      <c r="T264" s="31">
        <v>0</v>
      </c>
      <c r="U264" s="31">
        <v>1067.0999999999999</v>
      </c>
      <c r="V264" s="31">
        <v>0</v>
      </c>
      <c r="W264" s="31">
        <v>8232.9</v>
      </c>
      <c r="X264" s="31">
        <v>8232.9</v>
      </c>
      <c r="Y264" s="31">
        <v>0</v>
      </c>
      <c r="Z264" s="31">
        <v>0</v>
      </c>
      <c r="AA264" s="31">
        <v>0</v>
      </c>
      <c r="AB264" s="31">
        <v>0</v>
      </c>
      <c r="AC264" s="31">
        <v>0</v>
      </c>
      <c r="AD264" s="31">
        <v>0</v>
      </c>
      <c r="AE264" s="30"/>
      <c r="AF264" s="30"/>
      <c r="AG264" s="44">
        <v>0</v>
      </c>
      <c r="AH264" s="45">
        <f t="shared" si="31"/>
        <v>43709</v>
      </c>
      <c r="AI264" s="45">
        <f t="shared" si="33"/>
        <v>55763</v>
      </c>
      <c r="AJ264" s="46">
        <f t="shared" si="34"/>
        <v>396</v>
      </c>
      <c r="AK264" s="46">
        <f t="shared" si="35"/>
        <v>0</v>
      </c>
      <c r="AL264" s="46">
        <f t="shared" si="36"/>
        <v>392</v>
      </c>
      <c r="AM264" s="46">
        <f t="shared" si="37"/>
        <v>4</v>
      </c>
      <c r="AN264" s="46" t="b">
        <f t="shared" si="38"/>
        <v>0</v>
      </c>
      <c r="AO264" s="46">
        <f t="shared" si="39"/>
        <v>0</v>
      </c>
      <c r="AP264" s="46">
        <f t="shared" si="40"/>
        <v>0</v>
      </c>
    </row>
    <row r="265" spans="2:42">
      <c r="B265" s="12">
        <v>255</v>
      </c>
      <c r="C265" s="13" t="s">
        <v>353</v>
      </c>
      <c r="D265" s="13" t="s">
        <v>347</v>
      </c>
      <c r="E265" s="13">
        <v>714</v>
      </c>
      <c r="F265" s="13" t="s">
        <v>50</v>
      </c>
      <c r="G265" s="13" t="str">
        <f t="shared" si="32"/>
        <v>TS</v>
      </c>
      <c r="H265" s="14">
        <v>112432</v>
      </c>
      <c r="I265" s="25">
        <v>43706</v>
      </c>
      <c r="J265" s="25" t="s">
        <v>51</v>
      </c>
      <c r="K265" s="25" t="s">
        <v>51</v>
      </c>
      <c r="L265" s="26" t="s">
        <v>348</v>
      </c>
      <c r="M265" s="27" t="s">
        <v>53</v>
      </c>
      <c r="N265" s="25" t="s">
        <v>51</v>
      </c>
      <c r="O265" s="25">
        <v>0</v>
      </c>
      <c r="P265" s="25" t="s">
        <v>51</v>
      </c>
      <c r="Q265" s="31">
        <v>7500</v>
      </c>
      <c r="R265" s="31">
        <v>0</v>
      </c>
      <c r="S265" s="31">
        <v>0</v>
      </c>
      <c r="T265" s="31">
        <v>0</v>
      </c>
      <c r="U265" s="31">
        <v>1100.56</v>
      </c>
      <c r="V265" s="31">
        <v>0</v>
      </c>
      <c r="W265" s="31">
        <v>6399.44</v>
      </c>
      <c r="X265" s="31">
        <v>6399.44</v>
      </c>
      <c r="Y265" s="31">
        <v>0</v>
      </c>
      <c r="Z265" s="31">
        <v>0</v>
      </c>
      <c r="AA265" s="31">
        <v>0</v>
      </c>
      <c r="AB265" s="31">
        <v>0</v>
      </c>
      <c r="AC265" s="31">
        <v>0</v>
      </c>
      <c r="AD265" s="31">
        <v>0</v>
      </c>
      <c r="AE265" s="30"/>
      <c r="AF265" s="30"/>
      <c r="AG265" s="44">
        <v>0</v>
      </c>
      <c r="AH265" s="45">
        <f t="shared" si="31"/>
        <v>43709</v>
      </c>
      <c r="AI265" s="45">
        <f t="shared" si="33"/>
        <v>55763</v>
      </c>
      <c r="AJ265" s="46">
        <f t="shared" si="34"/>
        <v>396</v>
      </c>
      <c r="AK265" s="46">
        <f t="shared" si="35"/>
        <v>0</v>
      </c>
      <c r="AL265" s="46">
        <f t="shared" si="36"/>
        <v>392</v>
      </c>
      <c r="AM265" s="46">
        <f t="shared" si="37"/>
        <v>4</v>
      </c>
      <c r="AN265" s="46" t="b">
        <f t="shared" si="38"/>
        <v>0</v>
      </c>
      <c r="AO265" s="46">
        <f t="shared" si="39"/>
        <v>0</v>
      </c>
      <c r="AP265" s="46">
        <f t="shared" si="40"/>
        <v>0</v>
      </c>
    </row>
    <row r="266" spans="2:42">
      <c r="B266" s="12">
        <v>256</v>
      </c>
      <c r="C266" s="13" t="s">
        <v>354</v>
      </c>
      <c r="D266" s="13" t="s">
        <v>347</v>
      </c>
      <c r="E266" s="13">
        <v>714</v>
      </c>
      <c r="F266" s="13" t="s">
        <v>50</v>
      </c>
      <c r="G266" s="13" t="str">
        <f t="shared" si="32"/>
        <v>TS</v>
      </c>
      <c r="H266" s="14">
        <v>112429</v>
      </c>
      <c r="I266" s="25">
        <v>43706</v>
      </c>
      <c r="J266" s="25" t="s">
        <v>51</v>
      </c>
      <c r="K266" s="25" t="s">
        <v>51</v>
      </c>
      <c r="L266" s="26" t="s">
        <v>348</v>
      </c>
      <c r="M266" s="27" t="s">
        <v>53</v>
      </c>
      <c r="N266" s="25" t="s">
        <v>51</v>
      </c>
      <c r="O266" s="25">
        <v>0</v>
      </c>
      <c r="P266" s="25" t="s">
        <v>51</v>
      </c>
      <c r="Q266" s="31">
        <v>22400</v>
      </c>
      <c r="R266" s="31">
        <v>0</v>
      </c>
      <c r="S266" s="31">
        <v>0</v>
      </c>
      <c r="T266" s="31">
        <v>0</v>
      </c>
      <c r="U266" s="31">
        <v>4262.68</v>
      </c>
      <c r="V266" s="31">
        <v>0</v>
      </c>
      <c r="W266" s="31">
        <v>18137.32</v>
      </c>
      <c r="X266" s="31">
        <v>18137.32</v>
      </c>
      <c r="Y266" s="31">
        <v>0</v>
      </c>
      <c r="Z266" s="31">
        <v>0</v>
      </c>
      <c r="AA266" s="31">
        <v>0</v>
      </c>
      <c r="AB266" s="31">
        <v>0</v>
      </c>
      <c r="AC266" s="31">
        <v>0</v>
      </c>
      <c r="AD266" s="31">
        <v>0</v>
      </c>
      <c r="AE266" s="30"/>
      <c r="AF266" s="30"/>
      <c r="AG266" s="44">
        <v>0</v>
      </c>
      <c r="AH266" s="45">
        <f t="shared" si="31"/>
        <v>43709</v>
      </c>
      <c r="AI266" s="45">
        <f t="shared" si="33"/>
        <v>55763</v>
      </c>
      <c r="AJ266" s="46">
        <f t="shared" si="34"/>
        <v>396</v>
      </c>
      <c r="AK266" s="46">
        <f t="shared" si="35"/>
        <v>0</v>
      </c>
      <c r="AL266" s="46">
        <f t="shared" si="36"/>
        <v>392</v>
      </c>
      <c r="AM266" s="46">
        <f t="shared" si="37"/>
        <v>4</v>
      </c>
      <c r="AN266" s="46" t="b">
        <f t="shared" si="38"/>
        <v>0</v>
      </c>
      <c r="AO266" s="46">
        <f t="shared" si="39"/>
        <v>0</v>
      </c>
      <c r="AP266" s="46">
        <f t="shared" si="40"/>
        <v>0</v>
      </c>
    </row>
    <row r="267" spans="2:42">
      <c r="B267" s="12">
        <v>257</v>
      </c>
      <c r="C267" s="13" t="s">
        <v>355</v>
      </c>
      <c r="D267" s="13" t="s">
        <v>347</v>
      </c>
      <c r="E267" s="13">
        <v>714</v>
      </c>
      <c r="F267" s="13" t="s">
        <v>50</v>
      </c>
      <c r="G267" s="13" t="str">
        <f t="shared" si="32"/>
        <v>TS</v>
      </c>
      <c r="H267" s="14">
        <v>112434</v>
      </c>
      <c r="I267" s="25">
        <v>43706</v>
      </c>
      <c r="J267" s="25" t="s">
        <v>51</v>
      </c>
      <c r="K267" s="25" t="s">
        <v>51</v>
      </c>
      <c r="L267" s="26" t="s">
        <v>348</v>
      </c>
      <c r="M267" s="27" t="s">
        <v>53</v>
      </c>
      <c r="N267" s="25" t="s">
        <v>51</v>
      </c>
      <c r="O267" s="25">
        <v>0</v>
      </c>
      <c r="P267" s="25" t="s">
        <v>51</v>
      </c>
      <c r="Q267" s="31">
        <v>12600</v>
      </c>
      <c r="R267" s="31">
        <v>0</v>
      </c>
      <c r="S267" s="31">
        <v>0</v>
      </c>
      <c r="T267" s="31">
        <v>0</v>
      </c>
      <c r="U267" s="31">
        <v>-661.1</v>
      </c>
      <c r="V267" s="31">
        <v>0</v>
      </c>
      <c r="W267" s="31">
        <v>13261.1</v>
      </c>
      <c r="X267" s="31">
        <v>13261.1</v>
      </c>
      <c r="Y267" s="31">
        <v>0</v>
      </c>
      <c r="Z267" s="31">
        <v>0</v>
      </c>
      <c r="AA267" s="31">
        <v>0</v>
      </c>
      <c r="AB267" s="31">
        <v>0</v>
      </c>
      <c r="AC267" s="31">
        <v>0</v>
      </c>
      <c r="AD267" s="31">
        <v>0</v>
      </c>
      <c r="AE267" s="30"/>
      <c r="AF267" s="30"/>
      <c r="AG267" s="44">
        <v>0</v>
      </c>
      <c r="AH267" s="45">
        <f t="shared" ref="AH267:AH330" si="41">+DATE(YEAR(I267),MONTH(I267)+1,1)</f>
        <v>43709</v>
      </c>
      <c r="AI267" s="45">
        <f t="shared" si="33"/>
        <v>55763</v>
      </c>
      <c r="AJ267" s="46">
        <f t="shared" si="34"/>
        <v>396</v>
      </c>
      <c r="AK267" s="46">
        <f t="shared" si="35"/>
        <v>0</v>
      </c>
      <c r="AL267" s="46">
        <f t="shared" si="36"/>
        <v>392</v>
      </c>
      <c r="AM267" s="46">
        <f t="shared" si="37"/>
        <v>4</v>
      </c>
      <c r="AN267" s="46" t="b">
        <f t="shared" si="38"/>
        <v>0</v>
      </c>
      <c r="AO267" s="46">
        <f t="shared" si="39"/>
        <v>0</v>
      </c>
      <c r="AP267" s="46">
        <f t="shared" si="40"/>
        <v>0</v>
      </c>
    </row>
    <row r="268" spans="2:42">
      <c r="B268" s="12">
        <v>258</v>
      </c>
      <c r="C268" s="13" t="s">
        <v>356</v>
      </c>
      <c r="D268" s="13" t="s">
        <v>347</v>
      </c>
      <c r="E268" s="13">
        <v>714</v>
      </c>
      <c r="F268" s="13" t="s">
        <v>50</v>
      </c>
      <c r="G268" s="13" t="str">
        <f t="shared" ref="G268:G331" si="42">+LEFT(F268,2)</f>
        <v>TS</v>
      </c>
      <c r="H268" s="14">
        <v>112427</v>
      </c>
      <c r="I268" s="25">
        <v>43706</v>
      </c>
      <c r="J268" s="25" t="s">
        <v>51</v>
      </c>
      <c r="K268" s="25" t="s">
        <v>51</v>
      </c>
      <c r="L268" s="26" t="s">
        <v>348</v>
      </c>
      <c r="M268" s="27" t="s">
        <v>53</v>
      </c>
      <c r="N268" s="25" t="s">
        <v>51</v>
      </c>
      <c r="O268" s="25">
        <v>0</v>
      </c>
      <c r="P268" s="25" t="s">
        <v>51</v>
      </c>
      <c r="Q268" s="31">
        <v>1800</v>
      </c>
      <c r="R268" s="31">
        <v>0</v>
      </c>
      <c r="S268" s="31">
        <v>0</v>
      </c>
      <c r="T268" s="31">
        <v>0</v>
      </c>
      <c r="U268" s="31">
        <v>571.1</v>
      </c>
      <c r="V268" s="31">
        <v>0</v>
      </c>
      <c r="W268" s="31">
        <v>1228.9000000000001</v>
      </c>
      <c r="X268" s="31">
        <v>1228.9000000000001</v>
      </c>
      <c r="Y268" s="31">
        <v>0</v>
      </c>
      <c r="Z268" s="31">
        <v>0</v>
      </c>
      <c r="AA268" s="31">
        <v>0</v>
      </c>
      <c r="AB268" s="31">
        <v>0</v>
      </c>
      <c r="AC268" s="31">
        <v>0</v>
      </c>
      <c r="AD268" s="31">
        <v>0</v>
      </c>
      <c r="AE268" s="30"/>
      <c r="AF268" s="30"/>
      <c r="AG268" s="44">
        <v>0</v>
      </c>
      <c r="AH268" s="45">
        <f t="shared" si="41"/>
        <v>43709</v>
      </c>
      <c r="AI268" s="45">
        <f t="shared" ref="AI268:AI331" si="43">+EDATE(AH268,$L268*12)</f>
        <v>55763</v>
      </c>
      <c r="AJ268" s="46">
        <f t="shared" ref="AJ268:AJ331" si="44">IFERROR(DATEDIF(MAX($AH268,$AJ$4),$AI268,"m"),FALSE)</f>
        <v>396</v>
      </c>
      <c r="AK268" s="46">
        <f t="shared" ref="AK268:AK331" si="45">IFERROR(AG268/AJ268,FALSE)</f>
        <v>0</v>
      </c>
      <c r="AL268" s="46">
        <f t="shared" ref="AL268:AL331" si="46">IFERROR(DATEDIF(MAX($AH268,$AL$4),$AI268,"m"),FALSE)</f>
        <v>392</v>
      </c>
      <c r="AM268" s="46">
        <f t="shared" ref="AM268:AM331" si="47">+AJ268-AL268</f>
        <v>4</v>
      </c>
      <c r="AN268" s="46" t="b">
        <f t="shared" ref="AN268:AN331" si="48">+AI268&lt;$AL$4</f>
        <v>0</v>
      </c>
      <c r="AO268" s="46">
        <f t="shared" ref="AO268:AO331" si="49">IF($AN268,AG268,AK268*AM268)</f>
        <v>0</v>
      </c>
      <c r="AP268" s="46">
        <f t="shared" ref="AP268:AP331" si="50">+AO268-AC268</f>
        <v>0</v>
      </c>
    </row>
    <row r="269" spans="2:42">
      <c r="B269" s="12">
        <v>259</v>
      </c>
      <c r="C269" s="13" t="s">
        <v>357</v>
      </c>
      <c r="D269" s="13" t="s">
        <v>347</v>
      </c>
      <c r="E269" s="13">
        <v>714</v>
      </c>
      <c r="F269" s="13" t="s">
        <v>50</v>
      </c>
      <c r="G269" s="13" t="str">
        <f t="shared" si="42"/>
        <v>TS</v>
      </c>
      <c r="H269" s="14">
        <v>112436</v>
      </c>
      <c r="I269" s="25">
        <v>43706</v>
      </c>
      <c r="J269" s="25" t="s">
        <v>51</v>
      </c>
      <c r="K269" s="25" t="s">
        <v>51</v>
      </c>
      <c r="L269" s="26" t="s">
        <v>348</v>
      </c>
      <c r="M269" s="27" t="s">
        <v>53</v>
      </c>
      <c r="N269" s="25" t="s">
        <v>51</v>
      </c>
      <c r="O269" s="25">
        <v>0</v>
      </c>
      <c r="P269" s="25" t="s">
        <v>51</v>
      </c>
      <c r="Q269" s="31">
        <v>5200</v>
      </c>
      <c r="R269" s="31">
        <v>0</v>
      </c>
      <c r="S269" s="31">
        <v>0</v>
      </c>
      <c r="T269" s="31">
        <v>0</v>
      </c>
      <c r="U269" s="31">
        <v>-2570.0500000000002</v>
      </c>
      <c r="V269" s="31">
        <v>0</v>
      </c>
      <c r="W269" s="31">
        <v>7770.05</v>
      </c>
      <c r="X269" s="31">
        <v>7770.05</v>
      </c>
      <c r="Y269" s="31">
        <v>0</v>
      </c>
      <c r="Z269" s="31">
        <v>0</v>
      </c>
      <c r="AA269" s="31">
        <v>0</v>
      </c>
      <c r="AB269" s="31">
        <v>0</v>
      </c>
      <c r="AC269" s="31">
        <v>0</v>
      </c>
      <c r="AD269" s="31">
        <v>0</v>
      </c>
      <c r="AE269" s="30"/>
      <c r="AF269" s="30"/>
      <c r="AG269" s="44">
        <v>0</v>
      </c>
      <c r="AH269" s="45">
        <f t="shared" si="41"/>
        <v>43709</v>
      </c>
      <c r="AI269" s="45">
        <f t="shared" si="43"/>
        <v>55763</v>
      </c>
      <c r="AJ269" s="46">
        <f t="shared" si="44"/>
        <v>396</v>
      </c>
      <c r="AK269" s="46">
        <f t="shared" si="45"/>
        <v>0</v>
      </c>
      <c r="AL269" s="46">
        <f t="shared" si="46"/>
        <v>392</v>
      </c>
      <c r="AM269" s="46">
        <f t="shared" si="47"/>
        <v>4</v>
      </c>
      <c r="AN269" s="46" t="b">
        <f t="shared" si="48"/>
        <v>0</v>
      </c>
      <c r="AO269" s="46">
        <f t="shared" si="49"/>
        <v>0</v>
      </c>
      <c r="AP269" s="46">
        <f t="shared" si="50"/>
        <v>0</v>
      </c>
    </row>
    <row r="270" spans="2:42">
      <c r="B270" s="12">
        <v>260</v>
      </c>
      <c r="C270" s="13" t="s">
        <v>358</v>
      </c>
      <c r="D270" s="13" t="s">
        <v>334</v>
      </c>
      <c r="E270" s="13">
        <v>706</v>
      </c>
      <c r="F270" s="13" t="s">
        <v>60</v>
      </c>
      <c r="G270" s="13" t="str">
        <f t="shared" si="42"/>
        <v>TS</v>
      </c>
      <c r="H270" s="14" t="s">
        <v>359</v>
      </c>
      <c r="I270" s="25">
        <v>40298</v>
      </c>
      <c r="J270" s="25" t="s">
        <v>51</v>
      </c>
      <c r="K270" s="25" t="s">
        <v>51</v>
      </c>
      <c r="L270" s="26">
        <v>50</v>
      </c>
      <c r="M270" s="27">
        <v>50</v>
      </c>
      <c r="N270" s="25" t="s">
        <v>51</v>
      </c>
      <c r="O270" s="25">
        <v>0</v>
      </c>
      <c r="P270" s="25" t="s">
        <v>51</v>
      </c>
      <c r="Q270" s="31">
        <v>297743.86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297743.86</v>
      </c>
      <c r="X270" s="31">
        <v>0</v>
      </c>
      <c r="Y270" s="31">
        <v>0</v>
      </c>
      <c r="Z270" s="31">
        <v>297743.86</v>
      </c>
      <c r="AA270" s="31">
        <v>70165.295492929305</v>
      </c>
      <c r="AB270" s="31">
        <v>227578.56450707099</v>
      </c>
      <c r="AC270" s="31">
        <v>5654.1258262626297</v>
      </c>
      <c r="AD270" s="31">
        <v>0</v>
      </c>
      <c r="AE270" s="30"/>
      <c r="AF270" s="30"/>
      <c r="AG270" s="44">
        <v>233232.69033333301</v>
      </c>
      <c r="AH270" s="45">
        <f t="shared" si="41"/>
        <v>40299</v>
      </c>
      <c r="AI270" s="45">
        <f t="shared" si="43"/>
        <v>58562</v>
      </c>
      <c r="AJ270" s="46">
        <f t="shared" si="44"/>
        <v>496</v>
      </c>
      <c r="AK270" s="46">
        <f t="shared" si="45"/>
        <v>470.22719825268751</v>
      </c>
      <c r="AL270" s="46">
        <f t="shared" si="46"/>
        <v>484</v>
      </c>
      <c r="AM270" s="46">
        <f t="shared" si="47"/>
        <v>12</v>
      </c>
      <c r="AN270" s="46" t="b">
        <f t="shared" si="48"/>
        <v>0</v>
      </c>
      <c r="AO270" s="46">
        <f t="shared" si="49"/>
        <v>5642.7263790322504</v>
      </c>
      <c r="AP270" s="46">
        <f t="shared" si="50"/>
        <v>-11.399447230379337</v>
      </c>
    </row>
    <row r="271" spans="2:42">
      <c r="B271" s="12">
        <v>261</v>
      </c>
      <c r="C271" s="13" t="s">
        <v>360</v>
      </c>
      <c r="D271" s="13" t="s">
        <v>227</v>
      </c>
      <c r="E271" s="13">
        <v>708</v>
      </c>
      <c r="F271" s="13" t="s">
        <v>68</v>
      </c>
      <c r="G271" s="13" t="str">
        <f t="shared" si="42"/>
        <v>TS</v>
      </c>
      <c r="H271" s="14" t="s">
        <v>361</v>
      </c>
      <c r="I271" s="25">
        <v>41975</v>
      </c>
      <c r="J271" s="25" t="s">
        <v>51</v>
      </c>
      <c r="K271" s="25" t="s">
        <v>51</v>
      </c>
      <c r="L271" s="26" t="s">
        <v>338</v>
      </c>
      <c r="M271" s="27" t="s">
        <v>53</v>
      </c>
      <c r="N271" s="25" t="s">
        <v>51</v>
      </c>
      <c r="O271" s="25">
        <v>0</v>
      </c>
      <c r="P271" s="25" t="s">
        <v>51</v>
      </c>
      <c r="Q271" s="31">
        <v>257445.88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257445.88</v>
      </c>
      <c r="X271" s="31">
        <v>0</v>
      </c>
      <c r="Y271" s="31">
        <v>0</v>
      </c>
      <c r="Z271" s="31">
        <v>257445.88</v>
      </c>
      <c r="AA271" s="31">
        <v>42935.240008574503</v>
      </c>
      <c r="AB271" s="31">
        <v>214510.639991426</v>
      </c>
      <c r="AC271" s="31">
        <v>8609.1226752411603</v>
      </c>
      <c r="AD271" s="31">
        <v>0</v>
      </c>
      <c r="AE271" s="30"/>
      <c r="AF271" s="30"/>
      <c r="AG271" s="44">
        <v>223119.762666667</v>
      </c>
      <c r="AH271" s="45">
        <f t="shared" si="41"/>
        <v>42005</v>
      </c>
      <c r="AI271" s="45">
        <f t="shared" si="43"/>
        <v>52963</v>
      </c>
      <c r="AJ271" s="46">
        <f t="shared" si="44"/>
        <v>312</v>
      </c>
      <c r="AK271" s="46">
        <f t="shared" si="45"/>
        <v>715.12744444444547</v>
      </c>
      <c r="AL271" s="46">
        <f t="shared" si="46"/>
        <v>300</v>
      </c>
      <c r="AM271" s="46">
        <f t="shared" si="47"/>
        <v>12</v>
      </c>
      <c r="AN271" s="46" t="b">
        <f t="shared" si="48"/>
        <v>0</v>
      </c>
      <c r="AO271" s="46">
        <f t="shared" si="49"/>
        <v>8581.5293333333466</v>
      </c>
      <c r="AP271" s="46">
        <f t="shared" si="50"/>
        <v>-27.593341907813738</v>
      </c>
    </row>
    <row r="272" spans="2:42">
      <c r="B272" s="12">
        <v>262</v>
      </c>
      <c r="C272" s="13" t="s">
        <v>362</v>
      </c>
      <c r="D272" s="13" t="s">
        <v>324</v>
      </c>
      <c r="E272" s="13">
        <v>707</v>
      </c>
      <c r="F272" s="13" t="s">
        <v>60</v>
      </c>
      <c r="G272" s="13" t="str">
        <f t="shared" si="42"/>
        <v>TS</v>
      </c>
      <c r="H272" s="14" t="s">
        <v>363</v>
      </c>
      <c r="I272" s="25">
        <v>41975</v>
      </c>
      <c r="J272" s="25" t="s">
        <v>51</v>
      </c>
      <c r="K272" s="25" t="s">
        <v>51</v>
      </c>
      <c r="L272" s="26">
        <v>40</v>
      </c>
      <c r="M272" s="27">
        <v>40</v>
      </c>
      <c r="N272" s="25" t="s">
        <v>51</v>
      </c>
      <c r="O272" s="25">
        <v>0</v>
      </c>
      <c r="P272" s="25" t="s">
        <v>51</v>
      </c>
      <c r="Q272" s="31">
        <v>65743.740000000005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65743.740000000005</v>
      </c>
      <c r="X272" s="31">
        <v>0</v>
      </c>
      <c r="Y272" s="31">
        <v>0</v>
      </c>
      <c r="Z272" s="31">
        <v>65743.740000000005</v>
      </c>
      <c r="AA272" s="31">
        <v>8221.7809419953592</v>
      </c>
      <c r="AB272" s="31">
        <v>57521.959058004599</v>
      </c>
      <c r="AC272" s="31">
        <v>1647.4069419953601</v>
      </c>
      <c r="AD272" s="31">
        <v>0</v>
      </c>
      <c r="AE272" s="30"/>
      <c r="AF272" s="30"/>
      <c r="AG272" s="44">
        <v>59169.366000000002</v>
      </c>
      <c r="AH272" s="45">
        <f t="shared" si="41"/>
        <v>42005</v>
      </c>
      <c r="AI272" s="45">
        <f t="shared" si="43"/>
        <v>56615</v>
      </c>
      <c r="AJ272" s="46">
        <f t="shared" si="44"/>
        <v>432</v>
      </c>
      <c r="AK272" s="46">
        <f t="shared" si="45"/>
        <v>136.96612500000001</v>
      </c>
      <c r="AL272" s="46">
        <f t="shared" si="46"/>
        <v>420</v>
      </c>
      <c r="AM272" s="46">
        <f t="shared" si="47"/>
        <v>12</v>
      </c>
      <c r="AN272" s="46" t="b">
        <f t="shared" si="48"/>
        <v>0</v>
      </c>
      <c r="AO272" s="46">
        <f t="shared" si="49"/>
        <v>1643.5934999999999</v>
      </c>
      <c r="AP272" s="46">
        <f t="shared" si="50"/>
        <v>-3.8134419953601082</v>
      </c>
    </row>
    <row r="273" spans="2:42">
      <c r="B273" s="12">
        <v>263</v>
      </c>
      <c r="C273" s="13" t="s">
        <v>364</v>
      </c>
      <c r="D273" s="13" t="s">
        <v>324</v>
      </c>
      <c r="E273" s="13">
        <v>707</v>
      </c>
      <c r="F273" s="13" t="s">
        <v>60</v>
      </c>
      <c r="G273" s="13" t="str">
        <f t="shared" si="42"/>
        <v>TS</v>
      </c>
      <c r="H273" s="14" t="s">
        <v>365</v>
      </c>
      <c r="I273" s="25">
        <v>41975</v>
      </c>
      <c r="J273" s="25" t="s">
        <v>51</v>
      </c>
      <c r="K273" s="25" t="s">
        <v>51</v>
      </c>
      <c r="L273" s="26">
        <v>40</v>
      </c>
      <c r="M273" s="27">
        <v>40</v>
      </c>
      <c r="N273" s="25" t="s">
        <v>51</v>
      </c>
      <c r="O273" s="25">
        <v>0</v>
      </c>
      <c r="P273" s="25" t="s">
        <v>51</v>
      </c>
      <c r="Q273" s="31">
        <v>126563.95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126563.95</v>
      </c>
      <c r="X273" s="31">
        <v>0</v>
      </c>
      <c r="Y273" s="31">
        <v>0</v>
      </c>
      <c r="Z273" s="31">
        <v>126563.95</v>
      </c>
      <c r="AA273" s="31">
        <v>15827.835046403699</v>
      </c>
      <c r="AB273" s="31">
        <v>110736.114953596</v>
      </c>
      <c r="AC273" s="31">
        <v>3171.4400464037099</v>
      </c>
      <c r="AD273" s="31">
        <v>0</v>
      </c>
      <c r="AE273" s="30"/>
      <c r="AF273" s="30"/>
      <c r="AG273" s="44">
        <v>113907.55499999999</v>
      </c>
      <c r="AH273" s="45">
        <f t="shared" si="41"/>
        <v>42005</v>
      </c>
      <c r="AI273" s="45">
        <f t="shared" si="43"/>
        <v>56615</v>
      </c>
      <c r="AJ273" s="46">
        <f t="shared" si="44"/>
        <v>432</v>
      </c>
      <c r="AK273" s="46">
        <f t="shared" si="45"/>
        <v>263.67489583333332</v>
      </c>
      <c r="AL273" s="46">
        <f t="shared" si="46"/>
        <v>420</v>
      </c>
      <c r="AM273" s="46">
        <f t="shared" si="47"/>
        <v>12</v>
      </c>
      <c r="AN273" s="46" t="b">
        <f t="shared" si="48"/>
        <v>0</v>
      </c>
      <c r="AO273" s="46">
        <f t="shared" si="49"/>
        <v>3164.0987500000001</v>
      </c>
      <c r="AP273" s="46">
        <f t="shared" si="50"/>
        <v>-7.3412964037097481</v>
      </c>
    </row>
    <row r="274" spans="2:42">
      <c r="B274" s="12">
        <v>264</v>
      </c>
      <c r="C274" s="13" t="s">
        <v>366</v>
      </c>
      <c r="D274" s="13" t="s">
        <v>324</v>
      </c>
      <c r="E274" s="13">
        <v>707</v>
      </c>
      <c r="F274" s="13" t="s">
        <v>60</v>
      </c>
      <c r="G274" s="13" t="str">
        <f t="shared" si="42"/>
        <v>TS</v>
      </c>
      <c r="H274" s="14" t="s">
        <v>367</v>
      </c>
      <c r="I274" s="25">
        <v>41975</v>
      </c>
      <c r="J274" s="25" t="s">
        <v>51</v>
      </c>
      <c r="K274" s="25" t="s">
        <v>51</v>
      </c>
      <c r="L274" s="26">
        <v>40</v>
      </c>
      <c r="M274" s="27">
        <v>40</v>
      </c>
      <c r="N274" s="25" t="s">
        <v>51</v>
      </c>
      <c r="O274" s="25">
        <v>0</v>
      </c>
      <c r="P274" s="25" t="s">
        <v>51</v>
      </c>
      <c r="Q274" s="31">
        <v>72115.38</v>
      </c>
      <c r="R274" s="31">
        <v>0</v>
      </c>
      <c r="S274" s="31">
        <v>0</v>
      </c>
      <c r="T274" s="31">
        <v>0</v>
      </c>
      <c r="U274" s="31">
        <v>0</v>
      </c>
      <c r="V274" s="31">
        <v>0</v>
      </c>
      <c r="W274" s="31">
        <v>72115.38</v>
      </c>
      <c r="X274" s="31">
        <v>0</v>
      </c>
      <c r="Y274" s="31">
        <v>0</v>
      </c>
      <c r="Z274" s="31">
        <v>72115.38</v>
      </c>
      <c r="AA274" s="31">
        <v>9018.6055266821295</v>
      </c>
      <c r="AB274" s="31">
        <v>63096.774473317899</v>
      </c>
      <c r="AC274" s="31">
        <v>1807.0675266821299</v>
      </c>
      <c r="AD274" s="31">
        <v>0</v>
      </c>
      <c r="AE274" s="30"/>
      <c r="AF274" s="30"/>
      <c r="AG274" s="44">
        <v>64903.841999999997</v>
      </c>
      <c r="AH274" s="45">
        <f t="shared" si="41"/>
        <v>42005</v>
      </c>
      <c r="AI274" s="45">
        <f t="shared" si="43"/>
        <v>56615</v>
      </c>
      <c r="AJ274" s="46">
        <f t="shared" si="44"/>
        <v>432</v>
      </c>
      <c r="AK274" s="46">
        <f t="shared" si="45"/>
        <v>150.240375</v>
      </c>
      <c r="AL274" s="46">
        <f t="shared" si="46"/>
        <v>420</v>
      </c>
      <c r="AM274" s="46">
        <f t="shared" si="47"/>
        <v>12</v>
      </c>
      <c r="AN274" s="46" t="b">
        <f t="shared" si="48"/>
        <v>0</v>
      </c>
      <c r="AO274" s="46">
        <f t="shared" si="49"/>
        <v>1802.8845000000001</v>
      </c>
      <c r="AP274" s="46">
        <f t="shared" si="50"/>
        <v>-4.183026682129821</v>
      </c>
    </row>
    <row r="275" spans="2:42">
      <c r="B275" s="12">
        <v>265</v>
      </c>
      <c r="C275" s="13" t="s">
        <v>368</v>
      </c>
      <c r="D275" s="13" t="s">
        <v>324</v>
      </c>
      <c r="E275" s="13">
        <v>707</v>
      </c>
      <c r="F275" s="13" t="s">
        <v>60</v>
      </c>
      <c r="G275" s="13" t="str">
        <f t="shared" si="42"/>
        <v>TS</v>
      </c>
      <c r="H275" s="14" t="s">
        <v>369</v>
      </c>
      <c r="I275" s="25">
        <v>41975</v>
      </c>
      <c r="J275" s="25" t="s">
        <v>51</v>
      </c>
      <c r="K275" s="25" t="s">
        <v>51</v>
      </c>
      <c r="L275" s="26">
        <v>40</v>
      </c>
      <c r="M275" s="27">
        <v>40</v>
      </c>
      <c r="N275" s="25" t="s">
        <v>51</v>
      </c>
      <c r="O275" s="25">
        <v>0</v>
      </c>
      <c r="P275" s="25" t="s">
        <v>51</v>
      </c>
      <c r="Q275" s="31">
        <v>158132.53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158132.53</v>
      </c>
      <c r="X275" s="31">
        <v>0</v>
      </c>
      <c r="Y275" s="31">
        <v>0</v>
      </c>
      <c r="Z275" s="31">
        <v>158132.53</v>
      </c>
      <c r="AA275" s="31">
        <v>16701.143307656599</v>
      </c>
      <c r="AB275" s="31">
        <v>141431.38669234299</v>
      </c>
      <c r="AC275" s="31">
        <v>4050.5409076566102</v>
      </c>
      <c r="AD275" s="31">
        <v>0</v>
      </c>
      <c r="AE275" s="30"/>
      <c r="AF275" s="30"/>
      <c r="AG275" s="44">
        <v>145481.9276</v>
      </c>
      <c r="AH275" s="45">
        <f t="shared" si="41"/>
        <v>42005</v>
      </c>
      <c r="AI275" s="45">
        <f t="shared" si="43"/>
        <v>56615</v>
      </c>
      <c r="AJ275" s="46">
        <f t="shared" si="44"/>
        <v>432</v>
      </c>
      <c r="AK275" s="46">
        <f t="shared" si="45"/>
        <v>336.7637212962963</v>
      </c>
      <c r="AL275" s="46">
        <f t="shared" si="46"/>
        <v>420</v>
      </c>
      <c r="AM275" s="46">
        <f t="shared" si="47"/>
        <v>12</v>
      </c>
      <c r="AN275" s="46" t="b">
        <f t="shared" si="48"/>
        <v>0</v>
      </c>
      <c r="AO275" s="46">
        <f t="shared" si="49"/>
        <v>4041.1646555555553</v>
      </c>
      <c r="AP275" s="46">
        <f t="shared" si="50"/>
        <v>-9.376252101054888</v>
      </c>
    </row>
    <row r="276" spans="2:42">
      <c r="B276" s="12">
        <v>266</v>
      </c>
      <c r="C276" s="13" t="s">
        <v>370</v>
      </c>
      <c r="D276" s="13" t="s">
        <v>227</v>
      </c>
      <c r="E276" s="13">
        <v>708</v>
      </c>
      <c r="F276" s="13" t="s">
        <v>50</v>
      </c>
      <c r="G276" s="13" t="str">
        <f t="shared" si="42"/>
        <v>TS</v>
      </c>
      <c r="H276" s="14" t="s">
        <v>371</v>
      </c>
      <c r="I276" s="25">
        <v>41703</v>
      </c>
      <c r="J276" s="25" t="s">
        <v>51</v>
      </c>
      <c r="K276" s="25" t="s">
        <v>51</v>
      </c>
      <c r="L276" s="26" t="s">
        <v>330</v>
      </c>
      <c r="M276" s="27" t="s">
        <v>53</v>
      </c>
      <c r="N276" s="25" t="s">
        <v>51</v>
      </c>
      <c r="O276" s="25">
        <v>0</v>
      </c>
      <c r="P276" s="25" t="s">
        <v>51</v>
      </c>
      <c r="Q276" s="31">
        <v>13612.14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13612.14</v>
      </c>
      <c r="X276" s="31">
        <v>0</v>
      </c>
      <c r="Y276" s="31">
        <v>0</v>
      </c>
      <c r="Z276" s="31">
        <v>13612.14</v>
      </c>
      <c r="AA276" s="31">
        <v>1565.89839298893</v>
      </c>
      <c r="AB276" s="31">
        <v>12046.241607011099</v>
      </c>
      <c r="AC276" s="31">
        <v>272.74509298893003</v>
      </c>
      <c r="AD276" s="31">
        <v>0</v>
      </c>
      <c r="AE276" s="30"/>
      <c r="AF276" s="30"/>
      <c r="AG276" s="44">
        <v>12318.986699999999</v>
      </c>
      <c r="AH276" s="45">
        <f t="shared" si="41"/>
        <v>41730</v>
      </c>
      <c r="AI276" s="45">
        <f t="shared" si="43"/>
        <v>59993</v>
      </c>
      <c r="AJ276" s="46">
        <f t="shared" si="44"/>
        <v>543</v>
      </c>
      <c r="AK276" s="46">
        <f t="shared" si="45"/>
        <v>22.686899999999998</v>
      </c>
      <c r="AL276" s="46">
        <f t="shared" si="46"/>
        <v>531</v>
      </c>
      <c r="AM276" s="46">
        <f t="shared" si="47"/>
        <v>12</v>
      </c>
      <c r="AN276" s="46" t="b">
        <f t="shared" si="48"/>
        <v>0</v>
      </c>
      <c r="AO276" s="46">
        <f t="shared" si="49"/>
        <v>272.24279999999999</v>
      </c>
      <c r="AP276" s="46">
        <f t="shared" si="50"/>
        <v>-0.50229298893003715</v>
      </c>
    </row>
    <row r="277" spans="2:42">
      <c r="B277" s="12">
        <v>267</v>
      </c>
      <c r="C277" s="13" t="s">
        <v>372</v>
      </c>
      <c r="D277" s="13" t="s">
        <v>227</v>
      </c>
      <c r="E277" s="13">
        <v>708</v>
      </c>
      <c r="F277" s="13" t="s">
        <v>60</v>
      </c>
      <c r="G277" s="13" t="str">
        <f t="shared" si="42"/>
        <v>TS</v>
      </c>
      <c r="H277" s="14" t="s">
        <v>373</v>
      </c>
      <c r="I277" s="25">
        <v>41703</v>
      </c>
      <c r="J277" s="25" t="s">
        <v>51</v>
      </c>
      <c r="K277" s="25" t="s">
        <v>51</v>
      </c>
      <c r="L277" s="26" t="s">
        <v>330</v>
      </c>
      <c r="M277" s="27" t="s">
        <v>53</v>
      </c>
      <c r="N277" s="25" t="s">
        <v>51</v>
      </c>
      <c r="O277" s="25">
        <v>0</v>
      </c>
      <c r="P277" s="25" t="s">
        <v>51</v>
      </c>
      <c r="Q277" s="31">
        <v>17377.2</v>
      </c>
      <c r="R277" s="31">
        <v>0</v>
      </c>
      <c r="S277" s="31">
        <v>0</v>
      </c>
      <c r="T277" s="31">
        <v>0</v>
      </c>
      <c r="U277" s="31">
        <v>0</v>
      </c>
      <c r="V277" s="31">
        <v>0</v>
      </c>
      <c r="W277" s="31">
        <v>17377.2</v>
      </c>
      <c r="X277" s="31">
        <v>0</v>
      </c>
      <c r="Y277" s="31">
        <v>0</v>
      </c>
      <c r="Z277" s="31">
        <v>17377.2</v>
      </c>
      <c r="AA277" s="31">
        <v>1999.0192250922501</v>
      </c>
      <c r="AB277" s="31">
        <v>15378.1807749077</v>
      </c>
      <c r="AC277" s="31">
        <v>348.18522509225102</v>
      </c>
      <c r="AD277" s="31">
        <v>0</v>
      </c>
      <c r="AE277" s="30"/>
      <c r="AF277" s="30"/>
      <c r="AG277" s="44">
        <v>15726.366</v>
      </c>
      <c r="AH277" s="45">
        <f t="shared" si="41"/>
        <v>41730</v>
      </c>
      <c r="AI277" s="45">
        <f t="shared" si="43"/>
        <v>59993</v>
      </c>
      <c r="AJ277" s="46">
        <f t="shared" si="44"/>
        <v>543</v>
      </c>
      <c r="AK277" s="46">
        <f t="shared" si="45"/>
        <v>28.962</v>
      </c>
      <c r="AL277" s="46">
        <f t="shared" si="46"/>
        <v>531</v>
      </c>
      <c r="AM277" s="46">
        <f t="shared" si="47"/>
        <v>12</v>
      </c>
      <c r="AN277" s="46" t="b">
        <f t="shared" si="48"/>
        <v>0</v>
      </c>
      <c r="AO277" s="46">
        <f t="shared" si="49"/>
        <v>347.54399999999998</v>
      </c>
      <c r="AP277" s="46">
        <f t="shared" si="50"/>
        <v>-0.64122509225103386</v>
      </c>
    </row>
    <row r="278" spans="2:42">
      <c r="B278" s="12">
        <v>268</v>
      </c>
      <c r="C278" s="13" t="s">
        <v>374</v>
      </c>
      <c r="D278" s="13" t="s">
        <v>334</v>
      </c>
      <c r="E278" s="13">
        <v>706</v>
      </c>
      <c r="F278" s="13" t="s">
        <v>60</v>
      </c>
      <c r="G278" s="13" t="str">
        <f t="shared" si="42"/>
        <v>TS</v>
      </c>
      <c r="H278" s="14" t="s">
        <v>375</v>
      </c>
      <c r="I278" s="25">
        <v>41703</v>
      </c>
      <c r="J278" s="25" t="s">
        <v>51</v>
      </c>
      <c r="K278" s="25" t="s">
        <v>51</v>
      </c>
      <c r="L278" s="26">
        <v>50</v>
      </c>
      <c r="M278" s="27">
        <v>50</v>
      </c>
      <c r="N278" s="25" t="s">
        <v>51</v>
      </c>
      <c r="O278" s="25">
        <v>0</v>
      </c>
      <c r="P278" s="25" t="s">
        <v>51</v>
      </c>
      <c r="Q278" s="31">
        <v>70292.100000000006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70292.100000000006</v>
      </c>
      <c r="X278" s="31">
        <v>0</v>
      </c>
      <c r="Y278" s="31">
        <v>0</v>
      </c>
      <c r="Z278" s="31">
        <v>70292.100000000006</v>
      </c>
      <c r="AA278" s="31">
        <v>8086.1853044280397</v>
      </c>
      <c r="AB278" s="31">
        <v>62205.914695571999</v>
      </c>
      <c r="AC278" s="31">
        <v>1408.43580442804</v>
      </c>
      <c r="AD278" s="31">
        <v>0</v>
      </c>
      <c r="AE278" s="30"/>
      <c r="AF278" s="30"/>
      <c r="AG278" s="44">
        <v>63614.3505</v>
      </c>
      <c r="AH278" s="45">
        <f t="shared" si="41"/>
        <v>41730</v>
      </c>
      <c r="AI278" s="45">
        <f t="shared" si="43"/>
        <v>59993</v>
      </c>
      <c r="AJ278" s="46">
        <f t="shared" si="44"/>
        <v>543</v>
      </c>
      <c r="AK278" s="46">
        <f t="shared" si="45"/>
        <v>117.15349999999999</v>
      </c>
      <c r="AL278" s="46">
        <f t="shared" si="46"/>
        <v>531</v>
      </c>
      <c r="AM278" s="46">
        <f t="shared" si="47"/>
        <v>12</v>
      </c>
      <c r="AN278" s="46" t="b">
        <f t="shared" si="48"/>
        <v>0</v>
      </c>
      <c r="AO278" s="46">
        <f t="shared" si="49"/>
        <v>1405.8419999999999</v>
      </c>
      <c r="AP278" s="46">
        <f t="shared" si="50"/>
        <v>-2.59380442804013</v>
      </c>
    </row>
    <row r="279" spans="2:42">
      <c r="B279" s="12">
        <v>269</v>
      </c>
      <c r="C279" s="13" t="s">
        <v>376</v>
      </c>
      <c r="D279" s="13" t="s">
        <v>227</v>
      </c>
      <c r="E279" s="13">
        <v>708</v>
      </c>
      <c r="F279" s="13" t="s">
        <v>50</v>
      </c>
      <c r="G279" s="13" t="str">
        <f t="shared" si="42"/>
        <v>TS</v>
      </c>
      <c r="H279" s="14" t="s">
        <v>377</v>
      </c>
      <c r="I279" s="25">
        <v>41703</v>
      </c>
      <c r="J279" s="25" t="s">
        <v>51</v>
      </c>
      <c r="K279" s="25" t="s">
        <v>51</v>
      </c>
      <c r="L279" s="26" t="s">
        <v>330</v>
      </c>
      <c r="M279" s="27" t="s">
        <v>53</v>
      </c>
      <c r="N279" s="25" t="s">
        <v>51</v>
      </c>
      <c r="O279" s="25">
        <v>0</v>
      </c>
      <c r="P279" s="25" t="s">
        <v>51</v>
      </c>
      <c r="Q279" s="31">
        <v>1448.1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1448.1</v>
      </c>
      <c r="X279" s="31">
        <v>0</v>
      </c>
      <c r="Y279" s="31">
        <v>0</v>
      </c>
      <c r="Z279" s="31">
        <v>1448.1</v>
      </c>
      <c r="AA279" s="31">
        <v>166.584935424354</v>
      </c>
      <c r="AB279" s="31">
        <v>1281.5150645756501</v>
      </c>
      <c r="AC279" s="31">
        <v>29.015435424354202</v>
      </c>
      <c r="AD279" s="31">
        <v>0</v>
      </c>
      <c r="AE279" s="30"/>
      <c r="AF279" s="30"/>
      <c r="AG279" s="44">
        <v>1310.5305000000001</v>
      </c>
      <c r="AH279" s="45">
        <f t="shared" si="41"/>
        <v>41730</v>
      </c>
      <c r="AI279" s="45">
        <f t="shared" si="43"/>
        <v>59993</v>
      </c>
      <c r="AJ279" s="46">
        <f t="shared" si="44"/>
        <v>543</v>
      </c>
      <c r="AK279" s="46">
        <f t="shared" si="45"/>
        <v>2.4135</v>
      </c>
      <c r="AL279" s="46">
        <f t="shared" si="46"/>
        <v>531</v>
      </c>
      <c r="AM279" s="46">
        <f t="shared" si="47"/>
        <v>12</v>
      </c>
      <c r="AN279" s="46" t="b">
        <f t="shared" si="48"/>
        <v>0</v>
      </c>
      <c r="AO279" s="46">
        <f t="shared" si="49"/>
        <v>28.962</v>
      </c>
      <c r="AP279" s="46">
        <f t="shared" si="50"/>
        <v>-5.3435424354201899E-2</v>
      </c>
    </row>
    <row r="280" spans="2:42">
      <c r="B280" s="12">
        <v>270</v>
      </c>
      <c r="C280" s="13" t="s">
        <v>378</v>
      </c>
      <c r="D280" s="13" t="s">
        <v>227</v>
      </c>
      <c r="E280" s="13">
        <v>708</v>
      </c>
      <c r="F280" s="13" t="s">
        <v>50</v>
      </c>
      <c r="G280" s="13" t="str">
        <f t="shared" si="42"/>
        <v>TS</v>
      </c>
      <c r="H280" s="14">
        <v>12100086</v>
      </c>
      <c r="I280" s="25">
        <v>42716</v>
      </c>
      <c r="J280" s="25" t="s">
        <v>51</v>
      </c>
      <c r="K280" s="25" t="s">
        <v>51</v>
      </c>
      <c r="L280" s="26" t="s">
        <v>348</v>
      </c>
      <c r="M280" s="27" t="s">
        <v>53</v>
      </c>
      <c r="N280" s="25" t="s">
        <v>51</v>
      </c>
      <c r="O280" s="25">
        <v>0</v>
      </c>
      <c r="P280" s="25" t="s">
        <v>51</v>
      </c>
      <c r="Q280" s="31">
        <v>20291.8</v>
      </c>
      <c r="R280" s="31">
        <v>20291.8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31">
        <v>0</v>
      </c>
      <c r="AC280" s="31">
        <v>0</v>
      </c>
      <c r="AD280" s="31">
        <v>0</v>
      </c>
      <c r="AE280" s="30"/>
      <c r="AF280" s="30"/>
      <c r="AG280" s="44">
        <v>0</v>
      </c>
      <c r="AH280" s="45">
        <f t="shared" si="41"/>
        <v>42736</v>
      </c>
      <c r="AI280" s="45">
        <f t="shared" si="43"/>
        <v>54789</v>
      </c>
      <c r="AJ280" s="46">
        <f t="shared" si="44"/>
        <v>372</v>
      </c>
      <c r="AK280" s="46">
        <f t="shared" si="45"/>
        <v>0</v>
      </c>
      <c r="AL280" s="46">
        <f t="shared" si="46"/>
        <v>360</v>
      </c>
      <c r="AM280" s="46">
        <f t="shared" si="47"/>
        <v>12</v>
      </c>
      <c r="AN280" s="46" t="b">
        <f t="shared" si="48"/>
        <v>0</v>
      </c>
      <c r="AO280" s="46">
        <f t="shared" si="49"/>
        <v>0</v>
      </c>
      <c r="AP280" s="46">
        <f t="shared" si="50"/>
        <v>0</v>
      </c>
    </row>
    <row r="281" spans="2:42">
      <c r="B281" s="12">
        <v>271</v>
      </c>
      <c r="C281" s="13" t="s">
        <v>379</v>
      </c>
      <c r="D281" s="13" t="s">
        <v>227</v>
      </c>
      <c r="E281" s="13">
        <v>708</v>
      </c>
      <c r="F281" s="13" t="s">
        <v>50</v>
      </c>
      <c r="G281" s="13" t="str">
        <f t="shared" si="42"/>
        <v>TS</v>
      </c>
      <c r="H281" s="14">
        <v>12100088</v>
      </c>
      <c r="I281" s="25">
        <v>42716</v>
      </c>
      <c r="J281" s="25" t="s">
        <v>51</v>
      </c>
      <c r="K281" s="25" t="s">
        <v>51</v>
      </c>
      <c r="L281" s="26" t="s">
        <v>348</v>
      </c>
      <c r="M281" s="27" t="s">
        <v>53</v>
      </c>
      <c r="N281" s="25" t="s">
        <v>51</v>
      </c>
      <c r="O281" s="25">
        <v>0</v>
      </c>
      <c r="P281" s="25" t="s">
        <v>51</v>
      </c>
      <c r="Q281" s="31">
        <v>22610.86</v>
      </c>
      <c r="R281" s="31">
        <v>22610.86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v>0</v>
      </c>
      <c r="AD281" s="31">
        <v>0</v>
      </c>
      <c r="AE281" s="30"/>
      <c r="AF281" s="30"/>
      <c r="AG281" s="44">
        <v>0</v>
      </c>
      <c r="AH281" s="45">
        <f t="shared" si="41"/>
        <v>42736</v>
      </c>
      <c r="AI281" s="45">
        <f t="shared" si="43"/>
        <v>54789</v>
      </c>
      <c r="AJ281" s="46">
        <f t="shared" si="44"/>
        <v>372</v>
      </c>
      <c r="AK281" s="46">
        <f t="shared" si="45"/>
        <v>0</v>
      </c>
      <c r="AL281" s="46">
        <f t="shared" si="46"/>
        <v>360</v>
      </c>
      <c r="AM281" s="46">
        <f t="shared" si="47"/>
        <v>12</v>
      </c>
      <c r="AN281" s="46" t="b">
        <f t="shared" si="48"/>
        <v>0</v>
      </c>
      <c r="AO281" s="46">
        <f t="shared" si="49"/>
        <v>0</v>
      </c>
      <c r="AP281" s="46">
        <f t="shared" si="50"/>
        <v>0</v>
      </c>
    </row>
    <row r="282" spans="2:42">
      <c r="B282" s="12">
        <v>272</v>
      </c>
      <c r="C282" s="13" t="s">
        <v>380</v>
      </c>
      <c r="D282" s="13" t="s">
        <v>227</v>
      </c>
      <c r="E282" s="13">
        <v>708</v>
      </c>
      <c r="F282" s="13" t="s">
        <v>50</v>
      </c>
      <c r="G282" s="13" t="str">
        <f t="shared" si="42"/>
        <v>TS</v>
      </c>
      <c r="H282" s="14">
        <v>12100090</v>
      </c>
      <c r="I282" s="25">
        <v>42716</v>
      </c>
      <c r="J282" s="25" t="s">
        <v>51</v>
      </c>
      <c r="K282" s="25" t="s">
        <v>51</v>
      </c>
      <c r="L282" s="26" t="s">
        <v>348</v>
      </c>
      <c r="M282" s="27" t="s">
        <v>53</v>
      </c>
      <c r="N282" s="25" t="s">
        <v>51</v>
      </c>
      <c r="O282" s="25">
        <v>0</v>
      </c>
      <c r="P282" s="25" t="s">
        <v>51</v>
      </c>
      <c r="Q282" s="31">
        <v>8590.19</v>
      </c>
      <c r="R282" s="31">
        <v>8590.19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v>0</v>
      </c>
      <c r="AD282" s="31">
        <v>0</v>
      </c>
      <c r="AE282" s="30"/>
      <c r="AF282" s="30"/>
      <c r="AG282" s="44">
        <v>0</v>
      </c>
      <c r="AH282" s="45">
        <f t="shared" si="41"/>
        <v>42736</v>
      </c>
      <c r="AI282" s="45">
        <f t="shared" si="43"/>
        <v>54789</v>
      </c>
      <c r="AJ282" s="46">
        <f t="shared" si="44"/>
        <v>372</v>
      </c>
      <c r="AK282" s="46">
        <f t="shared" si="45"/>
        <v>0</v>
      </c>
      <c r="AL282" s="46">
        <f t="shared" si="46"/>
        <v>360</v>
      </c>
      <c r="AM282" s="46">
        <f t="shared" si="47"/>
        <v>12</v>
      </c>
      <c r="AN282" s="46" t="b">
        <f t="shared" si="48"/>
        <v>0</v>
      </c>
      <c r="AO282" s="46">
        <f t="shared" si="49"/>
        <v>0</v>
      </c>
      <c r="AP282" s="46">
        <f t="shared" si="50"/>
        <v>0</v>
      </c>
    </row>
    <row r="283" spans="2:42">
      <c r="B283" s="12">
        <v>273</v>
      </c>
      <c r="C283" s="13" t="s">
        <v>380</v>
      </c>
      <c r="D283" s="13" t="s">
        <v>227</v>
      </c>
      <c r="E283" s="13">
        <v>708</v>
      </c>
      <c r="F283" s="13" t="s">
        <v>50</v>
      </c>
      <c r="G283" s="13" t="str">
        <f t="shared" si="42"/>
        <v>TS</v>
      </c>
      <c r="H283" s="14">
        <v>12100092</v>
      </c>
      <c r="I283" s="25">
        <v>42716</v>
      </c>
      <c r="J283" s="25" t="s">
        <v>51</v>
      </c>
      <c r="K283" s="25" t="s">
        <v>51</v>
      </c>
      <c r="L283" s="26" t="s">
        <v>348</v>
      </c>
      <c r="M283" s="27" t="s">
        <v>53</v>
      </c>
      <c r="N283" s="25" t="s">
        <v>51</v>
      </c>
      <c r="O283" s="25">
        <v>0</v>
      </c>
      <c r="P283" s="25" t="s">
        <v>51</v>
      </c>
      <c r="Q283" s="31">
        <v>7865.49</v>
      </c>
      <c r="R283" s="31">
        <v>7865.49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v>0</v>
      </c>
      <c r="AD283" s="31">
        <v>0</v>
      </c>
      <c r="AE283" s="30"/>
      <c r="AF283" s="30"/>
      <c r="AG283" s="44">
        <v>0</v>
      </c>
      <c r="AH283" s="45">
        <f t="shared" si="41"/>
        <v>42736</v>
      </c>
      <c r="AI283" s="45">
        <f t="shared" si="43"/>
        <v>54789</v>
      </c>
      <c r="AJ283" s="46">
        <f t="shared" si="44"/>
        <v>372</v>
      </c>
      <c r="AK283" s="46">
        <f t="shared" si="45"/>
        <v>0</v>
      </c>
      <c r="AL283" s="46">
        <f t="shared" si="46"/>
        <v>360</v>
      </c>
      <c r="AM283" s="46">
        <f t="shared" si="47"/>
        <v>12</v>
      </c>
      <c r="AN283" s="46" t="b">
        <f t="shared" si="48"/>
        <v>0</v>
      </c>
      <c r="AO283" s="46">
        <f t="shared" si="49"/>
        <v>0</v>
      </c>
      <c r="AP283" s="46">
        <f t="shared" si="50"/>
        <v>0</v>
      </c>
    </row>
    <row r="284" spans="2:42">
      <c r="B284" s="12">
        <v>274</v>
      </c>
      <c r="C284" s="13" t="s">
        <v>381</v>
      </c>
      <c r="D284" s="13" t="s">
        <v>227</v>
      </c>
      <c r="E284" s="13">
        <v>708</v>
      </c>
      <c r="F284" s="13" t="s">
        <v>50</v>
      </c>
      <c r="G284" s="13" t="str">
        <f t="shared" si="42"/>
        <v>TS</v>
      </c>
      <c r="H284" s="14">
        <v>12100093</v>
      </c>
      <c r="I284" s="25">
        <v>42716</v>
      </c>
      <c r="J284" s="25" t="s">
        <v>51</v>
      </c>
      <c r="K284" s="25" t="s">
        <v>51</v>
      </c>
      <c r="L284" s="26" t="s">
        <v>348</v>
      </c>
      <c r="M284" s="27" t="s">
        <v>53</v>
      </c>
      <c r="N284" s="25" t="s">
        <v>51</v>
      </c>
      <c r="O284" s="25">
        <v>0</v>
      </c>
      <c r="P284" s="25" t="s">
        <v>51</v>
      </c>
      <c r="Q284" s="31">
        <v>65513.51</v>
      </c>
      <c r="R284" s="31">
        <v>65513.51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v>0</v>
      </c>
      <c r="AD284" s="31">
        <v>0</v>
      </c>
      <c r="AE284" s="30"/>
      <c r="AF284" s="30"/>
      <c r="AG284" s="44">
        <v>0</v>
      </c>
      <c r="AH284" s="45">
        <f t="shared" si="41"/>
        <v>42736</v>
      </c>
      <c r="AI284" s="45">
        <f t="shared" si="43"/>
        <v>54789</v>
      </c>
      <c r="AJ284" s="46">
        <f t="shared" si="44"/>
        <v>372</v>
      </c>
      <c r="AK284" s="46">
        <f t="shared" si="45"/>
        <v>0</v>
      </c>
      <c r="AL284" s="46">
        <f t="shared" si="46"/>
        <v>360</v>
      </c>
      <c r="AM284" s="46">
        <f t="shared" si="47"/>
        <v>12</v>
      </c>
      <c r="AN284" s="46" t="b">
        <f t="shared" si="48"/>
        <v>0</v>
      </c>
      <c r="AO284" s="46">
        <f t="shared" si="49"/>
        <v>0</v>
      </c>
      <c r="AP284" s="46">
        <f t="shared" si="50"/>
        <v>0</v>
      </c>
    </row>
    <row r="285" spans="2:42">
      <c r="B285" s="12">
        <v>275</v>
      </c>
      <c r="C285" s="13" t="s">
        <v>382</v>
      </c>
      <c r="D285" s="13" t="s">
        <v>227</v>
      </c>
      <c r="E285" s="13">
        <v>708</v>
      </c>
      <c r="F285" s="13" t="s">
        <v>50</v>
      </c>
      <c r="G285" s="13" t="str">
        <f t="shared" si="42"/>
        <v>TS</v>
      </c>
      <c r="H285" s="14">
        <v>12100091</v>
      </c>
      <c r="I285" s="25">
        <v>42716</v>
      </c>
      <c r="J285" s="25" t="s">
        <v>51</v>
      </c>
      <c r="K285" s="25" t="s">
        <v>51</v>
      </c>
      <c r="L285" s="26" t="s">
        <v>348</v>
      </c>
      <c r="M285" s="27" t="s">
        <v>53</v>
      </c>
      <c r="N285" s="25" t="s">
        <v>51</v>
      </c>
      <c r="O285" s="25">
        <v>0</v>
      </c>
      <c r="P285" s="25" t="s">
        <v>51</v>
      </c>
      <c r="Q285" s="31">
        <v>11498.68</v>
      </c>
      <c r="R285" s="31">
        <v>11498.68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1">
        <v>0</v>
      </c>
      <c r="AD285" s="31">
        <v>0</v>
      </c>
      <c r="AE285" s="30"/>
      <c r="AF285" s="30"/>
      <c r="AG285" s="44">
        <v>0</v>
      </c>
      <c r="AH285" s="45">
        <f t="shared" si="41"/>
        <v>42736</v>
      </c>
      <c r="AI285" s="45">
        <f t="shared" si="43"/>
        <v>54789</v>
      </c>
      <c r="AJ285" s="46">
        <f t="shared" si="44"/>
        <v>372</v>
      </c>
      <c r="AK285" s="46">
        <f t="shared" si="45"/>
        <v>0</v>
      </c>
      <c r="AL285" s="46">
        <f t="shared" si="46"/>
        <v>360</v>
      </c>
      <c r="AM285" s="46">
        <f t="shared" si="47"/>
        <v>12</v>
      </c>
      <c r="AN285" s="46" t="b">
        <f t="shared" si="48"/>
        <v>0</v>
      </c>
      <c r="AO285" s="46">
        <f t="shared" si="49"/>
        <v>0</v>
      </c>
      <c r="AP285" s="46">
        <f t="shared" si="50"/>
        <v>0</v>
      </c>
    </row>
    <row r="286" spans="2:42">
      <c r="B286" s="12">
        <v>276</v>
      </c>
      <c r="C286" s="13" t="s">
        <v>383</v>
      </c>
      <c r="D286" s="13" t="s">
        <v>227</v>
      </c>
      <c r="E286" s="13">
        <v>708</v>
      </c>
      <c r="F286" s="13" t="s">
        <v>50</v>
      </c>
      <c r="G286" s="13" t="str">
        <f t="shared" si="42"/>
        <v>TS</v>
      </c>
      <c r="H286" s="14">
        <v>12100096</v>
      </c>
      <c r="I286" s="25">
        <v>42716</v>
      </c>
      <c r="J286" s="25" t="s">
        <v>51</v>
      </c>
      <c r="K286" s="25" t="s">
        <v>51</v>
      </c>
      <c r="L286" s="26" t="s">
        <v>384</v>
      </c>
      <c r="M286" s="27" t="s">
        <v>53</v>
      </c>
      <c r="N286" s="25" t="s">
        <v>51</v>
      </c>
      <c r="O286" s="25">
        <v>0</v>
      </c>
      <c r="P286" s="25" t="s">
        <v>51</v>
      </c>
      <c r="Q286" s="31">
        <v>9198.9500000000007</v>
      </c>
      <c r="R286" s="31">
        <v>9198.9500000000007</v>
      </c>
      <c r="S286" s="31">
        <v>0</v>
      </c>
      <c r="T286" s="31">
        <v>0</v>
      </c>
      <c r="U286" s="31">
        <v>0</v>
      </c>
      <c r="V286" s="31">
        <v>0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v>0</v>
      </c>
      <c r="AD286" s="31">
        <v>0</v>
      </c>
      <c r="AE286" s="30"/>
      <c r="AF286" s="30"/>
      <c r="AG286" s="44">
        <v>0</v>
      </c>
      <c r="AH286" s="45">
        <f t="shared" si="41"/>
        <v>42736</v>
      </c>
      <c r="AI286" s="45">
        <f t="shared" si="43"/>
        <v>62824</v>
      </c>
      <c r="AJ286" s="46">
        <f t="shared" si="44"/>
        <v>636</v>
      </c>
      <c r="AK286" s="46">
        <f t="shared" si="45"/>
        <v>0</v>
      </c>
      <c r="AL286" s="46">
        <f t="shared" si="46"/>
        <v>624</v>
      </c>
      <c r="AM286" s="46">
        <f t="shared" si="47"/>
        <v>12</v>
      </c>
      <c r="AN286" s="46" t="b">
        <f t="shared" si="48"/>
        <v>0</v>
      </c>
      <c r="AO286" s="46">
        <f t="shared" si="49"/>
        <v>0</v>
      </c>
      <c r="AP286" s="46">
        <f t="shared" si="50"/>
        <v>0</v>
      </c>
    </row>
    <row r="287" spans="2:42">
      <c r="B287" s="12">
        <v>277</v>
      </c>
      <c r="C287" s="13" t="s">
        <v>385</v>
      </c>
      <c r="D287" s="13" t="s">
        <v>227</v>
      </c>
      <c r="E287" s="13">
        <v>708</v>
      </c>
      <c r="F287" s="13" t="s">
        <v>50</v>
      </c>
      <c r="G287" s="13" t="str">
        <f t="shared" si="42"/>
        <v>TS</v>
      </c>
      <c r="H287" s="14">
        <v>12100087</v>
      </c>
      <c r="I287" s="25">
        <v>42716</v>
      </c>
      <c r="J287" s="25" t="s">
        <v>51</v>
      </c>
      <c r="K287" s="25" t="s">
        <v>51</v>
      </c>
      <c r="L287" s="26" t="s">
        <v>348</v>
      </c>
      <c r="M287" s="27" t="s">
        <v>53</v>
      </c>
      <c r="N287" s="25" t="s">
        <v>51</v>
      </c>
      <c r="O287" s="25">
        <v>0</v>
      </c>
      <c r="P287" s="25" t="s">
        <v>51</v>
      </c>
      <c r="Q287" s="31">
        <v>26862.47</v>
      </c>
      <c r="R287" s="31">
        <v>26862.47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  <c r="Z287" s="31">
        <v>0</v>
      </c>
      <c r="AA287" s="31">
        <v>0</v>
      </c>
      <c r="AB287" s="31">
        <v>0</v>
      </c>
      <c r="AC287" s="31">
        <v>0</v>
      </c>
      <c r="AD287" s="31">
        <v>0</v>
      </c>
      <c r="AE287" s="30"/>
      <c r="AF287" s="30"/>
      <c r="AG287" s="44">
        <v>0</v>
      </c>
      <c r="AH287" s="45">
        <f t="shared" si="41"/>
        <v>42736</v>
      </c>
      <c r="AI287" s="45">
        <f t="shared" si="43"/>
        <v>54789</v>
      </c>
      <c r="AJ287" s="46">
        <f t="shared" si="44"/>
        <v>372</v>
      </c>
      <c r="AK287" s="46">
        <f t="shared" si="45"/>
        <v>0</v>
      </c>
      <c r="AL287" s="46">
        <f t="shared" si="46"/>
        <v>360</v>
      </c>
      <c r="AM287" s="46">
        <f t="shared" si="47"/>
        <v>12</v>
      </c>
      <c r="AN287" s="46" t="b">
        <f t="shared" si="48"/>
        <v>0</v>
      </c>
      <c r="AO287" s="46">
        <f t="shared" si="49"/>
        <v>0</v>
      </c>
      <c r="AP287" s="46">
        <f t="shared" si="50"/>
        <v>0</v>
      </c>
    </row>
    <row r="288" spans="2:42">
      <c r="B288" s="12">
        <v>278</v>
      </c>
      <c r="C288" s="13" t="s">
        <v>386</v>
      </c>
      <c r="D288" s="13" t="s">
        <v>227</v>
      </c>
      <c r="E288" s="13">
        <v>708</v>
      </c>
      <c r="F288" s="13" t="s">
        <v>50</v>
      </c>
      <c r="G288" s="13" t="str">
        <f t="shared" si="42"/>
        <v>TS</v>
      </c>
      <c r="H288" s="14">
        <v>12100094</v>
      </c>
      <c r="I288" s="25">
        <v>42716</v>
      </c>
      <c r="J288" s="25" t="s">
        <v>51</v>
      </c>
      <c r="K288" s="25" t="s">
        <v>51</v>
      </c>
      <c r="L288" s="26" t="s">
        <v>384</v>
      </c>
      <c r="M288" s="27" t="s">
        <v>53</v>
      </c>
      <c r="N288" s="25" t="s">
        <v>51</v>
      </c>
      <c r="O288" s="25">
        <v>0</v>
      </c>
      <c r="P288" s="25" t="s">
        <v>51</v>
      </c>
      <c r="Q288" s="31">
        <v>20291.8</v>
      </c>
      <c r="R288" s="31">
        <v>20291.8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v>0</v>
      </c>
      <c r="AD288" s="31">
        <v>0</v>
      </c>
      <c r="AE288" s="30"/>
      <c r="AF288" s="30"/>
      <c r="AG288" s="44">
        <v>0</v>
      </c>
      <c r="AH288" s="45">
        <f t="shared" si="41"/>
        <v>42736</v>
      </c>
      <c r="AI288" s="45">
        <f t="shared" si="43"/>
        <v>62824</v>
      </c>
      <c r="AJ288" s="46">
        <f t="shared" si="44"/>
        <v>636</v>
      </c>
      <c r="AK288" s="46">
        <f t="shared" si="45"/>
        <v>0</v>
      </c>
      <c r="AL288" s="46">
        <f t="shared" si="46"/>
        <v>624</v>
      </c>
      <c r="AM288" s="46">
        <f t="shared" si="47"/>
        <v>12</v>
      </c>
      <c r="AN288" s="46" t="b">
        <f t="shared" si="48"/>
        <v>0</v>
      </c>
      <c r="AO288" s="46">
        <f t="shared" si="49"/>
        <v>0</v>
      </c>
      <c r="AP288" s="46">
        <f t="shared" si="50"/>
        <v>0</v>
      </c>
    </row>
    <row r="289" spans="2:42">
      <c r="B289" s="12">
        <v>279</v>
      </c>
      <c r="C289" s="13" t="s">
        <v>387</v>
      </c>
      <c r="D289" s="13" t="s">
        <v>227</v>
      </c>
      <c r="E289" s="13">
        <v>708</v>
      </c>
      <c r="F289" s="13" t="s">
        <v>50</v>
      </c>
      <c r="G289" s="13" t="str">
        <f t="shared" si="42"/>
        <v>TS</v>
      </c>
      <c r="H289" s="14">
        <v>12100089</v>
      </c>
      <c r="I289" s="25">
        <v>42716</v>
      </c>
      <c r="J289" s="25" t="s">
        <v>51</v>
      </c>
      <c r="K289" s="25" t="s">
        <v>51</v>
      </c>
      <c r="L289" s="26" t="s">
        <v>348</v>
      </c>
      <c r="M289" s="27" t="s">
        <v>53</v>
      </c>
      <c r="N289" s="25" t="s">
        <v>51</v>
      </c>
      <c r="O289" s="25">
        <v>0</v>
      </c>
      <c r="P289" s="25" t="s">
        <v>51</v>
      </c>
      <c r="Q289" s="31">
        <v>19035.64</v>
      </c>
      <c r="R289" s="31">
        <v>19035.64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v>0</v>
      </c>
      <c r="AD289" s="31">
        <v>0</v>
      </c>
      <c r="AE289" s="30"/>
      <c r="AF289" s="30"/>
      <c r="AG289" s="44">
        <v>0</v>
      </c>
      <c r="AH289" s="45">
        <f t="shared" si="41"/>
        <v>42736</v>
      </c>
      <c r="AI289" s="45">
        <f t="shared" si="43"/>
        <v>54789</v>
      </c>
      <c r="AJ289" s="46">
        <f t="shared" si="44"/>
        <v>372</v>
      </c>
      <c r="AK289" s="46">
        <f t="shared" si="45"/>
        <v>0</v>
      </c>
      <c r="AL289" s="46">
        <f t="shared" si="46"/>
        <v>360</v>
      </c>
      <c r="AM289" s="46">
        <f t="shared" si="47"/>
        <v>12</v>
      </c>
      <c r="AN289" s="46" t="b">
        <f t="shared" si="48"/>
        <v>0</v>
      </c>
      <c r="AO289" s="46">
        <f t="shared" si="49"/>
        <v>0</v>
      </c>
      <c r="AP289" s="46">
        <f t="shared" si="50"/>
        <v>0</v>
      </c>
    </row>
    <row r="290" spans="2:42">
      <c r="B290" s="12">
        <v>280</v>
      </c>
      <c r="C290" s="13" t="s">
        <v>388</v>
      </c>
      <c r="D290" s="13" t="s">
        <v>227</v>
      </c>
      <c r="E290" s="13">
        <v>708</v>
      </c>
      <c r="F290" s="13" t="s">
        <v>50</v>
      </c>
      <c r="G290" s="13" t="str">
        <f t="shared" si="42"/>
        <v>TS</v>
      </c>
      <c r="H290" s="14">
        <v>12100095</v>
      </c>
      <c r="I290" s="25">
        <v>42716</v>
      </c>
      <c r="J290" s="25" t="s">
        <v>51</v>
      </c>
      <c r="K290" s="25" t="s">
        <v>51</v>
      </c>
      <c r="L290" s="26" t="s">
        <v>384</v>
      </c>
      <c r="M290" s="27" t="s">
        <v>53</v>
      </c>
      <c r="N290" s="25" t="s">
        <v>51</v>
      </c>
      <c r="O290" s="25">
        <v>0</v>
      </c>
      <c r="P290" s="25" t="s">
        <v>51</v>
      </c>
      <c r="Q290" s="31">
        <v>21934.46</v>
      </c>
      <c r="R290" s="31">
        <v>21934.46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0</v>
      </c>
      <c r="AA290" s="31">
        <v>0</v>
      </c>
      <c r="AB290" s="31">
        <v>0</v>
      </c>
      <c r="AC290" s="31">
        <v>0</v>
      </c>
      <c r="AD290" s="31">
        <v>0</v>
      </c>
      <c r="AE290" s="30"/>
      <c r="AF290" s="30"/>
      <c r="AG290" s="44">
        <v>0</v>
      </c>
      <c r="AH290" s="45">
        <f t="shared" si="41"/>
        <v>42736</v>
      </c>
      <c r="AI290" s="45">
        <f t="shared" si="43"/>
        <v>62824</v>
      </c>
      <c r="AJ290" s="46">
        <f t="shared" si="44"/>
        <v>636</v>
      </c>
      <c r="AK290" s="46">
        <f t="shared" si="45"/>
        <v>0</v>
      </c>
      <c r="AL290" s="46">
        <f t="shared" si="46"/>
        <v>624</v>
      </c>
      <c r="AM290" s="46">
        <f t="shared" si="47"/>
        <v>12</v>
      </c>
      <c r="AN290" s="46" t="b">
        <f t="shared" si="48"/>
        <v>0</v>
      </c>
      <c r="AO290" s="46">
        <f t="shared" si="49"/>
        <v>0</v>
      </c>
      <c r="AP290" s="46">
        <f t="shared" si="50"/>
        <v>0</v>
      </c>
    </row>
    <row r="291" spans="2:42">
      <c r="B291" s="12">
        <v>281</v>
      </c>
      <c r="C291" s="13" t="s">
        <v>389</v>
      </c>
      <c r="D291" s="13" t="s">
        <v>227</v>
      </c>
      <c r="E291" s="13">
        <v>708</v>
      </c>
      <c r="F291" s="13" t="s">
        <v>50</v>
      </c>
      <c r="G291" s="13" t="str">
        <f t="shared" si="42"/>
        <v>TS</v>
      </c>
      <c r="H291" s="14">
        <v>12100098</v>
      </c>
      <c r="I291" s="25">
        <v>42716</v>
      </c>
      <c r="J291" s="25" t="s">
        <v>51</v>
      </c>
      <c r="K291" s="25" t="s">
        <v>51</v>
      </c>
      <c r="L291" s="26" t="s">
        <v>384</v>
      </c>
      <c r="M291" s="27" t="s">
        <v>53</v>
      </c>
      <c r="N291" s="25" t="s">
        <v>51</v>
      </c>
      <c r="O291" s="25">
        <v>0</v>
      </c>
      <c r="P291" s="25" t="s">
        <v>51</v>
      </c>
      <c r="Q291" s="31">
        <v>28795.02</v>
      </c>
      <c r="R291" s="31">
        <v>28795.02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31">
        <v>0</v>
      </c>
      <c r="AB291" s="31">
        <v>0</v>
      </c>
      <c r="AC291" s="31">
        <v>0</v>
      </c>
      <c r="AD291" s="31">
        <v>0</v>
      </c>
      <c r="AE291" s="30"/>
      <c r="AF291" s="30"/>
      <c r="AG291" s="44">
        <v>0</v>
      </c>
      <c r="AH291" s="45">
        <f t="shared" si="41"/>
        <v>42736</v>
      </c>
      <c r="AI291" s="45">
        <f t="shared" si="43"/>
        <v>62824</v>
      </c>
      <c r="AJ291" s="46">
        <f t="shared" si="44"/>
        <v>636</v>
      </c>
      <c r="AK291" s="46">
        <f t="shared" si="45"/>
        <v>0</v>
      </c>
      <c r="AL291" s="46">
        <f t="shared" si="46"/>
        <v>624</v>
      </c>
      <c r="AM291" s="46">
        <f t="shared" si="47"/>
        <v>12</v>
      </c>
      <c r="AN291" s="46" t="b">
        <f t="shared" si="48"/>
        <v>0</v>
      </c>
      <c r="AO291" s="46">
        <f t="shared" si="49"/>
        <v>0</v>
      </c>
      <c r="AP291" s="46">
        <f t="shared" si="50"/>
        <v>0</v>
      </c>
    </row>
    <row r="292" spans="2:42">
      <c r="B292" s="12">
        <v>282</v>
      </c>
      <c r="C292" s="13" t="s">
        <v>390</v>
      </c>
      <c r="D292" s="13" t="s">
        <v>227</v>
      </c>
      <c r="E292" s="13">
        <v>708</v>
      </c>
      <c r="F292" s="13" t="s">
        <v>50</v>
      </c>
      <c r="G292" s="13" t="str">
        <f t="shared" si="42"/>
        <v>TS</v>
      </c>
      <c r="H292" s="14">
        <v>12100099</v>
      </c>
      <c r="I292" s="25">
        <v>42716</v>
      </c>
      <c r="J292" s="25" t="s">
        <v>51</v>
      </c>
      <c r="K292" s="25" t="s">
        <v>51</v>
      </c>
      <c r="L292" s="26" t="s">
        <v>384</v>
      </c>
      <c r="M292" s="27" t="s">
        <v>53</v>
      </c>
      <c r="N292" s="25" t="s">
        <v>51</v>
      </c>
      <c r="O292" s="25">
        <v>0</v>
      </c>
      <c r="P292" s="25" t="s">
        <v>51</v>
      </c>
      <c r="Q292" s="31">
        <v>99526.43</v>
      </c>
      <c r="R292" s="31">
        <v>99526.43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v>0</v>
      </c>
      <c r="AD292" s="31">
        <v>0</v>
      </c>
      <c r="AE292" s="30"/>
      <c r="AF292" s="30"/>
      <c r="AG292" s="44">
        <v>0</v>
      </c>
      <c r="AH292" s="45">
        <f t="shared" si="41"/>
        <v>42736</v>
      </c>
      <c r="AI292" s="45">
        <f t="shared" si="43"/>
        <v>62824</v>
      </c>
      <c r="AJ292" s="46">
        <f t="shared" si="44"/>
        <v>636</v>
      </c>
      <c r="AK292" s="46">
        <f t="shared" si="45"/>
        <v>0</v>
      </c>
      <c r="AL292" s="46">
        <f t="shared" si="46"/>
        <v>624</v>
      </c>
      <c r="AM292" s="46">
        <f t="shared" si="47"/>
        <v>12</v>
      </c>
      <c r="AN292" s="46" t="b">
        <f t="shared" si="48"/>
        <v>0</v>
      </c>
      <c r="AO292" s="46">
        <f t="shared" si="49"/>
        <v>0</v>
      </c>
      <c r="AP292" s="46">
        <f t="shared" si="50"/>
        <v>0</v>
      </c>
    </row>
    <row r="293" spans="2:42">
      <c r="B293" s="12">
        <v>283</v>
      </c>
      <c r="C293" s="13" t="s">
        <v>391</v>
      </c>
      <c r="D293" s="13" t="s">
        <v>227</v>
      </c>
      <c r="E293" s="13">
        <v>708</v>
      </c>
      <c r="F293" s="13" t="s">
        <v>50</v>
      </c>
      <c r="G293" s="13" t="str">
        <f t="shared" si="42"/>
        <v>TS</v>
      </c>
      <c r="H293" s="14">
        <v>12100097</v>
      </c>
      <c r="I293" s="25">
        <v>42716</v>
      </c>
      <c r="J293" s="25" t="s">
        <v>51</v>
      </c>
      <c r="K293" s="25" t="s">
        <v>51</v>
      </c>
      <c r="L293" s="26" t="s">
        <v>384</v>
      </c>
      <c r="M293" s="27" t="s">
        <v>53</v>
      </c>
      <c r="N293" s="25" t="s">
        <v>51</v>
      </c>
      <c r="O293" s="25">
        <v>0</v>
      </c>
      <c r="P293" s="25" t="s">
        <v>51</v>
      </c>
      <c r="Q293" s="31">
        <v>20485.05</v>
      </c>
      <c r="R293" s="31">
        <v>20485.05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v>0</v>
      </c>
      <c r="AD293" s="31">
        <v>0</v>
      </c>
      <c r="AE293" s="30"/>
      <c r="AF293" s="30"/>
      <c r="AG293" s="44">
        <v>0</v>
      </c>
      <c r="AH293" s="45">
        <f t="shared" si="41"/>
        <v>42736</v>
      </c>
      <c r="AI293" s="45">
        <f t="shared" si="43"/>
        <v>62824</v>
      </c>
      <c r="AJ293" s="46">
        <f t="shared" si="44"/>
        <v>636</v>
      </c>
      <c r="AK293" s="46">
        <f t="shared" si="45"/>
        <v>0</v>
      </c>
      <c r="AL293" s="46">
        <f t="shared" si="46"/>
        <v>624</v>
      </c>
      <c r="AM293" s="46">
        <f t="shared" si="47"/>
        <v>12</v>
      </c>
      <c r="AN293" s="46" t="b">
        <f t="shared" si="48"/>
        <v>0</v>
      </c>
      <c r="AO293" s="46">
        <f t="shared" si="49"/>
        <v>0</v>
      </c>
      <c r="AP293" s="46">
        <f t="shared" si="50"/>
        <v>0</v>
      </c>
    </row>
    <row r="294" spans="2:42">
      <c r="B294" s="12">
        <v>284</v>
      </c>
      <c r="C294" s="13" t="s">
        <v>392</v>
      </c>
      <c r="D294" s="13" t="s">
        <v>227</v>
      </c>
      <c r="E294" s="13">
        <v>708</v>
      </c>
      <c r="F294" s="13" t="s">
        <v>50</v>
      </c>
      <c r="G294" s="13" t="str">
        <f t="shared" si="42"/>
        <v>TS</v>
      </c>
      <c r="H294" s="14" t="s">
        <v>393</v>
      </c>
      <c r="I294" s="25">
        <v>41486</v>
      </c>
      <c r="J294" s="25" t="s">
        <v>51</v>
      </c>
      <c r="K294" s="25" t="s">
        <v>51</v>
      </c>
      <c r="L294" s="26" t="s">
        <v>394</v>
      </c>
      <c r="M294" s="27" t="s">
        <v>53</v>
      </c>
      <c r="N294" s="25" t="s">
        <v>51</v>
      </c>
      <c r="O294" s="25">
        <v>0</v>
      </c>
      <c r="P294" s="25" t="s">
        <v>51</v>
      </c>
      <c r="Q294" s="31">
        <v>19593.95</v>
      </c>
      <c r="R294" s="31">
        <v>19593.95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v>0</v>
      </c>
      <c r="AD294" s="31">
        <v>0</v>
      </c>
      <c r="AE294" s="30"/>
      <c r="AF294" s="30"/>
      <c r="AG294" s="44">
        <v>0</v>
      </c>
      <c r="AH294" s="45">
        <f t="shared" si="41"/>
        <v>41487</v>
      </c>
      <c r="AI294" s="45">
        <f t="shared" si="43"/>
        <v>50983</v>
      </c>
      <c r="AJ294" s="46">
        <f t="shared" si="44"/>
        <v>247</v>
      </c>
      <c r="AK294" s="46">
        <f t="shared" si="45"/>
        <v>0</v>
      </c>
      <c r="AL294" s="46">
        <f t="shared" si="46"/>
        <v>235</v>
      </c>
      <c r="AM294" s="46">
        <f t="shared" si="47"/>
        <v>12</v>
      </c>
      <c r="AN294" s="46" t="b">
        <f t="shared" si="48"/>
        <v>0</v>
      </c>
      <c r="AO294" s="46">
        <f t="shared" si="49"/>
        <v>0</v>
      </c>
      <c r="AP294" s="46">
        <f t="shared" si="50"/>
        <v>0</v>
      </c>
    </row>
    <row r="295" spans="2:42">
      <c r="B295" s="12">
        <v>285</v>
      </c>
      <c r="C295" s="13" t="s">
        <v>395</v>
      </c>
      <c r="D295" s="13" t="s">
        <v>227</v>
      </c>
      <c r="E295" s="13">
        <v>708</v>
      </c>
      <c r="F295" s="13" t="s">
        <v>50</v>
      </c>
      <c r="G295" s="13" t="str">
        <f t="shared" si="42"/>
        <v>TS</v>
      </c>
      <c r="H295" s="14" t="s">
        <v>396</v>
      </c>
      <c r="I295" s="25">
        <v>41486</v>
      </c>
      <c r="J295" s="25" t="s">
        <v>51</v>
      </c>
      <c r="K295" s="25" t="s">
        <v>51</v>
      </c>
      <c r="L295" s="26" t="s">
        <v>394</v>
      </c>
      <c r="M295" s="27" t="s">
        <v>53</v>
      </c>
      <c r="N295" s="25" t="s">
        <v>51</v>
      </c>
      <c r="O295" s="25">
        <v>0</v>
      </c>
      <c r="P295" s="25" t="s">
        <v>51</v>
      </c>
      <c r="Q295" s="31">
        <v>326563.89</v>
      </c>
      <c r="R295" s="31">
        <v>326563.89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v>0</v>
      </c>
      <c r="AD295" s="31">
        <v>0</v>
      </c>
      <c r="AE295" s="30"/>
      <c r="AF295" s="30"/>
      <c r="AG295" s="44">
        <v>0</v>
      </c>
      <c r="AH295" s="45">
        <f t="shared" si="41"/>
        <v>41487</v>
      </c>
      <c r="AI295" s="45">
        <f t="shared" si="43"/>
        <v>50983</v>
      </c>
      <c r="AJ295" s="46">
        <f t="shared" si="44"/>
        <v>247</v>
      </c>
      <c r="AK295" s="46">
        <f t="shared" si="45"/>
        <v>0</v>
      </c>
      <c r="AL295" s="46">
        <f t="shared" si="46"/>
        <v>235</v>
      </c>
      <c r="AM295" s="46">
        <f t="shared" si="47"/>
        <v>12</v>
      </c>
      <c r="AN295" s="46" t="b">
        <f t="shared" si="48"/>
        <v>0</v>
      </c>
      <c r="AO295" s="46">
        <f t="shared" si="49"/>
        <v>0</v>
      </c>
      <c r="AP295" s="46">
        <f t="shared" si="50"/>
        <v>0</v>
      </c>
    </row>
    <row r="296" spans="2:42">
      <c r="B296" s="12">
        <v>286</v>
      </c>
      <c r="C296" s="13" t="s">
        <v>397</v>
      </c>
      <c r="D296" s="13" t="s">
        <v>227</v>
      </c>
      <c r="E296" s="13">
        <v>708</v>
      </c>
      <c r="F296" s="13" t="s">
        <v>50</v>
      </c>
      <c r="G296" s="13" t="str">
        <f t="shared" si="42"/>
        <v>TS</v>
      </c>
      <c r="H296" s="14" t="s">
        <v>398</v>
      </c>
      <c r="I296" s="25">
        <v>41486</v>
      </c>
      <c r="J296" s="25" t="s">
        <v>51</v>
      </c>
      <c r="K296" s="25" t="s">
        <v>51</v>
      </c>
      <c r="L296" s="26" t="s">
        <v>399</v>
      </c>
      <c r="M296" s="27" t="s">
        <v>53</v>
      </c>
      <c r="N296" s="25" t="s">
        <v>51</v>
      </c>
      <c r="O296" s="25">
        <v>0</v>
      </c>
      <c r="P296" s="25" t="s">
        <v>51</v>
      </c>
      <c r="Q296" s="31">
        <v>307405.90000000002</v>
      </c>
      <c r="R296" s="31">
        <v>307405.90000000002</v>
      </c>
      <c r="S296" s="31">
        <v>0</v>
      </c>
      <c r="T296" s="31">
        <v>0</v>
      </c>
      <c r="U296" s="31">
        <v>0</v>
      </c>
      <c r="V296" s="31">
        <v>0</v>
      </c>
      <c r="W296" s="31">
        <v>0</v>
      </c>
      <c r="X296" s="31">
        <v>0</v>
      </c>
      <c r="Y296" s="31">
        <v>0</v>
      </c>
      <c r="Z296" s="31">
        <v>0</v>
      </c>
      <c r="AA296" s="31">
        <v>0</v>
      </c>
      <c r="AB296" s="31">
        <v>0</v>
      </c>
      <c r="AC296" s="31">
        <v>0</v>
      </c>
      <c r="AD296" s="31">
        <v>0</v>
      </c>
      <c r="AE296" s="30"/>
      <c r="AF296" s="30"/>
      <c r="AG296" s="44">
        <v>0</v>
      </c>
      <c r="AH296" s="45">
        <f t="shared" si="41"/>
        <v>41487</v>
      </c>
      <c r="AI296" s="45">
        <f t="shared" si="43"/>
        <v>57923</v>
      </c>
      <c r="AJ296" s="46">
        <f t="shared" si="44"/>
        <v>475</v>
      </c>
      <c r="AK296" s="46">
        <f t="shared" si="45"/>
        <v>0</v>
      </c>
      <c r="AL296" s="46">
        <f t="shared" si="46"/>
        <v>463</v>
      </c>
      <c r="AM296" s="46">
        <f t="shared" si="47"/>
        <v>12</v>
      </c>
      <c r="AN296" s="46" t="b">
        <f t="shared" si="48"/>
        <v>0</v>
      </c>
      <c r="AO296" s="46">
        <f t="shared" si="49"/>
        <v>0</v>
      </c>
      <c r="AP296" s="46">
        <f t="shared" si="50"/>
        <v>0</v>
      </c>
    </row>
    <row r="297" spans="2:42">
      <c r="B297" s="12">
        <v>287</v>
      </c>
      <c r="C297" s="13" t="s">
        <v>400</v>
      </c>
      <c r="D297" s="13" t="s">
        <v>227</v>
      </c>
      <c r="E297" s="13">
        <v>708</v>
      </c>
      <c r="F297" s="13" t="s">
        <v>50</v>
      </c>
      <c r="G297" s="13" t="str">
        <f t="shared" si="42"/>
        <v>TS</v>
      </c>
      <c r="H297" s="14" t="s">
        <v>401</v>
      </c>
      <c r="I297" s="25">
        <v>41486</v>
      </c>
      <c r="J297" s="25" t="s">
        <v>51</v>
      </c>
      <c r="K297" s="25" t="s">
        <v>51</v>
      </c>
      <c r="L297" s="26" t="s">
        <v>402</v>
      </c>
      <c r="M297" s="27" t="s">
        <v>53</v>
      </c>
      <c r="N297" s="25" t="s">
        <v>51</v>
      </c>
      <c r="O297" s="25">
        <v>0</v>
      </c>
      <c r="P297" s="25" t="s">
        <v>51</v>
      </c>
      <c r="Q297" s="31">
        <v>5761.4</v>
      </c>
      <c r="R297" s="31">
        <v>5761.4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v>0</v>
      </c>
      <c r="AD297" s="31">
        <v>0</v>
      </c>
      <c r="AE297" s="30"/>
      <c r="AF297" s="30"/>
      <c r="AG297" s="44">
        <v>0</v>
      </c>
      <c r="AH297" s="45">
        <f t="shared" si="41"/>
        <v>41487</v>
      </c>
      <c r="AI297" s="45">
        <f t="shared" si="43"/>
        <v>48792</v>
      </c>
      <c r="AJ297" s="46">
        <f t="shared" si="44"/>
        <v>175</v>
      </c>
      <c r="AK297" s="46">
        <f t="shared" si="45"/>
        <v>0</v>
      </c>
      <c r="AL297" s="46">
        <f t="shared" si="46"/>
        <v>163</v>
      </c>
      <c r="AM297" s="46">
        <f t="shared" si="47"/>
        <v>12</v>
      </c>
      <c r="AN297" s="46" t="b">
        <f t="shared" si="48"/>
        <v>0</v>
      </c>
      <c r="AO297" s="46">
        <f t="shared" si="49"/>
        <v>0</v>
      </c>
      <c r="AP297" s="46">
        <f t="shared" si="50"/>
        <v>0</v>
      </c>
    </row>
    <row r="298" spans="2:42">
      <c r="B298" s="12">
        <v>288</v>
      </c>
      <c r="C298" s="13" t="s">
        <v>403</v>
      </c>
      <c r="D298" s="13" t="s">
        <v>227</v>
      </c>
      <c r="E298" s="13">
        <v>708</v>
      </c>
      <c r="F298" s="13" t="s">
        <v>50</v>
      </c>
      <c r="G298" s="13" t="str">
        <f t="shared" si="42"/>
        <v>TS</v>
      </c>
      <c r="H298" s="14" t="s">
        <v>404</v>
      </c>
      <c r="I298" s="25">
        <v>41486</v>
      </c>
      <c r="J298" s="25" t="s">
        <v>51</v>
      </c>
      <c r="K298" s="25" t="s">
        <v>51</v>
      </c>
      <c r="L298" s="26" t="s">
        <v>399</v>
      </c>
      <c r="M298" s="27" t="s">
        <v>53</v>
      </c>
      <c r="N298" s="25" t="s">
        <v>51</v>
      </c>
      <c r="O298" s="25">
        <v>0</v>
      </c>
      <c r="P298" s="25" t="s">
        <v>51</v>
      </c>
      <c r="Q298" s="31">
        <v>211951.35999999999</v>
      </c>
      <c r="R298" s="31">
        <v>211951.35999999999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31">
        <v>0</v>
      </c>
      <c r="AC298" s="31">
        <v>0</v>
      </c>
      <c r="AD298" s="31">
        <v>0</v>
      </c>
      <c r="AE298" s="30"/>
      <c r="AF298" s="30"/>
      <c r="AG298" s="44">
        <v>0</v>
      </c>
      <c r="AH298" s="45">
        <f t="shared" si="41"/>
        <v>41487</v>
      </c>
      <c r="AI298" s="45">
        <f t="shared" si="43"/>
        <v>57923</v>
      </c>
      <c r="AJ298" s="46">
        <f t="shared" si="44"/>
        <v>475</v>
      </c>
      <c r="AK298" s="46">
        <f t="shared" si="45"/>
        <v>0</v>
      </c>
      <c r="AL298" s="46">
        <f t="shared" si="46"/>
        <v>463</v>
      </c>
      <c r="AM298" s="46">
        <f t="shared" si="47"/>
        <v>12</v>
      </c>
      <c r="AN298" s="46" t="b">
        <f t="shared" si="48"/>
        <v>0</v>
      </c>
      <c r="AO298" s="46">
        <f t="shared" si="49"/>
        <v>0</v>
      </c>
      <c r="AP298" s="46">
        <f t="shared" si="50"/>
        <v>0</v>
      </c>
    </row>
    <row r="299" spans="2:42">
      <c r="B299" s="12">
        <v>289</v>
      </c>
      <c r="C299" s="13" t="s">
        <v>405</v>
      </c>
      <c r="D299" s="13" t="s">
        <v>227</v>
      </c>
      <c r="E299" s="13">
        <v>708</v>
      </c>
      <c r="F299" s="13" t="s">
        <v>50</v>
      </c>
      <c r="G299" s="13" t="str">
        <f t="shared" si="42"/>
        <v>TS</v>
      </c>
      <c r="H299" s="14" t="s">
        <v>406</v>
      </c>
      <c r="I299" s="25">
        <v>41486</v>
      </c>
      <c r="J299" s="25" t="s">
        <v>51</v>
      </c>
      <c r="K299" s="25" t="s">
        <v>51</v>
      </c>
      <c r="L299" s="26" t="s">
        <v>384</v>
      </c>
      <c r="M299" s="27" t="s">
        <v>53</v>
      </c>
      <c r="N299" s="25" t="s">
        <v>51</v>
      </c>
      <c r="O299" s="25">
        <v>0</v>
      </c>
      <c r="P299" s="25" t="s">
        <v>51</v>
      </c>
      <c r="Q299" s="31">
        <v>6474.42</v>
      </c>
      <c r="R299" s="31">
        <v>6474.42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v>0</v>
      </c>
      <c r="AD299" s="31">
        <v>0</v>
      </c>
      <c r="AE299" s="30"/>
      <c r="AF299" s="30"/>
      <c r="AG299" s="44">
        <v>0</v>
      </c>
      <c r="AH299" s="45">
        <f t="shared" si="41"/>
        <v>41487</v>
      </c>
      <c r="AI299" s="45">
        <f t="shared" si="43"/>
        <v>61576</v>
      </c>
      <c r="AJ299" s="46">
        <f t="shared" si="44"/>
        <v>595</v>
      </c>
      <c r="AK299" s="46">
        <f t="shared" si="45"/>
        <v>0</v>
      </c>
      <c r="AL299" s="46">
        <f t="shared" si="46"/>
        <v>583</v>
      </c>
      <c r="AM299" s="46">
        <f t="shared" si="47"/>
        <v>12</v>
      </c>
      <c r="AN299" s="46" t="b">
        <f t="shared" si="48"/>
        <v>0</v>
      </c>
      <c r="AO299" s="46">
        <f t="shared" si="49"/>
        <v>0</v>
      </c>
      <c r="AP299" s="46">
        <f t="shared" si="50"/>
        <v>0</v>
      </c>
    </row>
    <row r="300" spans="2:42">
      <c r="B300" s="12">
        <v>290</v>
      </c>
      <c r="C300" s="13" t="s">
        <v>407</v>
      </c>
      <c r="D300" s="13" t="s">
        <v>227</v>
      </c>
      <c r="E300" s="13">
        <v>708</v>
      </c>
      <c r="F300" s="13" t="s">
        <v>50</v>
      </c>
      <c r="G300" s="13" t="str">
        <f t="shared" si="42"/>
        <v>TS</v>
      </c>
      <c r="H300" s="14" t="s">
        <v>408</v>
      </c>
      <c r="I300" s="25">
        <v>41486</v>
      </c>
      <c r="J300" s="25" t="s">
        <v>51</v>
      </c>
      <c r="K300" s="25" t="s">
        <v>51</v>
      </c>
      <c r="L300" s="26" t="s">
        <v>384</v>
      </c>
      <c r="M300" s="27" t="s">
        <v>53</v>
      </c>
      <c r="N300" s="25" t="s">
        <v>51</v>
      </c>
      <c r="O300" s="25">
        <v>0</v>
      </c>
      <c r="P300" s="25" t="s">
        <v>51</v>
      </c>
      <c r="Q300" s="31">
        <v>6347.04</v>
      </c>
      <c r="R300" s="31">
        <v>6347.04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v>0</v>
      </c>
      <c r="AD300" s="31">
        <v>0</v>
      </c>
      <c r="AE300" s="30"/>
      <c r="AF300" s="30"/>
      <c r="AG300" s="44">
        <v>0</v>
      </c>
      <c r="AH300" s="45">
        <f t="shared" si="41"/>
        <v>41487</v>
      </c>
      <c r="AI300" s="45">
        <f t="shared" si="43"/>
        <v>61576</v>
      </c>
      <c r="AJ300" s="46">
        <f t="shared" si="44"/>
        <v>595</v>
      </c>
      <c r="AK300" s="46">
        <f t="shared" si="45"/>
        <v>0</v>
      </c>
      <c r="AL300" s="46">
        <f t="shared" si="46"/>
        <v>583</v>
      </c>
      <c r="AM300" s="46">
        <f t="shared" si="47"/>
        <v>12</v>
      </c>
      <c r="AN300" s="46" t="b">
        <f t="shared" si="48"/>
        <v>0</v>
      </c>
      <c r="AO300" s="46">
        <f t="shared" si="49"/>
        <v>0</v>
      </c>
      <c r="AP300" s="46">
        <f t="shared" si="50"/>
        <v>0</v>
      </c>
    </row>
    <row r="301" spans="2:42">
      <c r="B301" s="12">
        <v>291</v>
      </c>
      <c r="C301" s="13" t="s">
        <v>409</v>
      </c>
      <c r="D301" s="13" t="s">
        <v>227</v>
      </c>
      <c r="E301" s="13">
        <v>708</v>
      </c>
      <c r="F301" s="13" t="s">
        <v>50</v>
      </c>
      <c r="G301" s="13" t="str">
        <f t="shared" si="42"/>
        <v>TS</v>
      </c>
      <c r="H301" s="14" t="s">
        <v>410</v>
      </c>
      <c r="I301" s="25">
        <v>41486</v>
      </c>
      <c r="J301" s="25" t="s">
        <v>51</v>
      </c>
      <c r="K301" s="25" t="s">
        <v>51</v>
      </c>
      <c r="L301" s="26" t="s">
        <v>384</v>
      </c>
      <c r="M301" s="27" t="s">
        <v>53</v>
      </c>
      <c r="N301" s="25" t="s">
        <v>51</v>
      </c>
      <c r="O301" s="25">
        <v>0</v>
      </c>
      <c r="P301" s="25" t="s">
        <v>51</v>
      </c>
      <c r="Q301" s="31">
        <v>2201.09</v>
      </c>
      <c r="R301" s="31">
        <v>2201.09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  <c r="Z301" s="31">
        <v>0</v>
      </c>
      <c r="AA301" s="31">
        <v>0</v>
      </c>
      <c r="AB301" s="31">
        <v>0</v>
      </c>
      <c r="AC301" s="31">
        <v>0</v>
      </c>
      <c r="AD301" s="31">
        <v>0</v>
      </c>
      <c r="AE301" s="30"/>
      <c r="AF301" s="30"/>
      <c r="AG301" s="44">
        <v>0</v>
      </c>
      <c r="AH301" s="45">
        <f t="shared" si="41"/>
        <v>41487</v>
      </c>
      <c r="AI301" s="45">
        <f t="shared" si="43"/>
        <v>61576</v>
      </c>
      <c r="AJ301" s="46">
        <f t="shared" si="44"/>
        <v>595</v>
      </c>
      <c r="AK301" s="46">
        <f t="shared" si="45"/>
        <v>0</v>
      </c>
      <c r="AL301" s="46">
        <f t="shared" si="46"/>
        <v>583</v>
      </c>
      <c r="AM301" s="46">
        <f t="shared" si="47"/>
        <v>12</v>
      </c>
      <c r="AN301" s="46" t="b">
        <f t="shared" si="48"/>
        <v>0</v>
      </c>
      <c r="AO301" s="46">
        <f t="shared" si="49"/>
        <v>0</v>
      </c>
      <c r="AP301" s="46">
        <f t="shared" si="50"/>
        <v>0</v>
      </c>
    </row>
    <row r="302" spans="2:42">
      <c r="B302" s="12">
        <v>292</v>
      </c>
      <c r="C302" s="13" t="s">
        <v>411</v>
      </c>
      <c r="D302" s="13" t="s">
        <v>227</v>
      </c>
      <c r="E302" s="13">
        <v>708</v>
      </c>
      <c r="F302" s="13" t="s">
        <v>50</v>
      </c>
      <c r="G302" s="13" t="str">
        <f t="shared" si="42"/>
        <v>TS</v>
      </c>
      <c r="H302" s="14" t="s">
        <v>412</v>
      </c>
      <c r="I302" s="25">
        <v>41486</v>
      </c>
      <c r="J302" s="25" t="s">
        <v>51</v>
      </c>
      <c r="K302" s="25" t="s">
        <v>51</v>
      </c>
      <c r="L302" s="26" t="s">
        <v>384</v>
      </c>
      <c r="M302" s="27" t="s">
        <v>53</v>
      </c>
      <c r="N302" s="25" t="s">
        <v>51</v>
      </c>
      <c r="O302" s="25">
        <v>0</v>
      </c>
      <c r="P302" s="25" t="s">
        <v>51</v>
      </c>
      <c r="Q302" s="31">
        <v>52134.75</v>
      </c>
      <c r="R302" s="31">
        <v>52134.75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1">
        <v>0</v>
      </c>
      <c r="AD302" s="31">
        <v>0</v>
      </c>
      <c r="AE302" s="30"/>
      <c r="AF302" s="30"/>
      <c r="AG302" s="44">
        <v>0</v>
      </c>
      <c r="AH302" s="45">
        <f t="shared" si="41"/>
        <v>41487</v>
      </c>
      <c r="AI302" s="45">
        <f t="shared" si="43"/>
        <v>61576</v>
      </c>
      <c r="AJ302" s="46">
        <f t="shared" si="44"/>
        <v>595</v>
      </c>
      <c r="AK302" s="46">
        <f t="shared" si="45"/>
        <v>0</v>
      </c>
      <c r="AL302" s="46">
        <f t="shared" si="46"/>
        <v>583</v>
      </c>
      <c r="AM302" s="46">
        <f t="shared" si="47"/>
        <v>12</v>
      </c>
      <c r="AN302" s="46" t="b">
        <f t="shared" si="48"/>
        <v>0</v>
      </c>
      <c r="AO302" s="46">
        <f t="shared" si="49"/>
        <v>0</v>
      </c>
      <c r="AP302" s="46">
        <f t="shared" si="50"/>
        <v>0</v>
      </c>
    </row>
    <row r="303" spans="2:42">
      <c r="B303" s="12">
        <v>293</v>
      </c>
      <c r="C303" s="13" t="s">
        <v>413</v>
      </c>
      <c r="D303" s="13" t="s">
        <v>227</v>
      </c>
      <c r="E303" s="13">
        <v>708</v>
      </c>
      <c r="F303" s="13" t="s">
        <v>50</v>
      </c>
      <c r="G303" s="13" t="str">
        <f t="shared" si="42"/>
        <v>TS</v>
      </c>
      <c r="H303" s="14" t="s">
        <v>414</v>
      </c>
      <c r="I303" s="25">
        <v>41486</v>
      </c>
      <c r="J303" s="25" t="s">
        <v>51</v>
      </c>
      <c r="K303" s="25" t="s">
        <v>51</v>
      </c>
      <c r="L303" s="26" t="s">
        <v>384</v>
      </c>
      <c r="M303" s="27" t="s">
        <v>53</v>
      </c>
      <c r="N303" s="25" t="s">
        <v>51</v>
      </c>
      <c r="O303" s="25">
        <v>0</v>
      </c>
      <c r="P303" s="25" t="s">
        <v>51</v>
      </c>
      <c r="Q303" s="31">
        <v>145603.65</v>
      </c>
      <c r="R303" s="31">
        <v>145603.65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v>0</v>
      </c>
      <c r="AD303" s="31">
        <v>0</v>
      </c>
      <c r="AE303" s="30"/>
      <c r="AF303" s="30"/>
      <c r="AG303" s="44">
        <v>0</v>
      </c>
      <c r="AH303" s="45">
        <f t="shared" si="41"/>
        <v>41487</v>
      </c>
      <c r="AI303" s="45">
        <f t="shared" si="43"/>
        <v>61576</v>
      </c>
      <c r="AJ303" s="46">
        <f t="shared" si="44"/>
        <v>595</v>
      </c>
      <c r="AK303" s="46">
        <f t="shared" si="45"/>
        <v>0</v>
      </c>
      <c r="AL303" s="46">
        <f t="shared" si="46"/>
        <v>583</v>
      </c>
      <c r="AM303" s="46">
        <f t="shared" si="47"/>
        <v>12</v>
      </c>
      <c r="AN303" s="46" t="b">
        <f t="shared" si="48"/>
        <v>0</v>
      </c>
      <c r="AO303" s="46">
        <f t="shared" si="49"/>
        <v>0</v>
      </c>
      <c r="AP303" s="46">
        <f t="shared" si="50"/>
        <v>0</v>
      </c>
    </row>
    <row r="304" spans="2:42">
      <c r="B304" s="12">
        <v>294</v>
      </c>
      <c r="C304" s="13" t="s">
        <v>415</v>
      </c>
      <c r="D304" s="13" t="s">
        <v>227</v>
      </c>
      <c r="E304" s="13">
        <v>708</v>
      </c>
      <c r="F304" s="13" t="s">
        <v>50</v>
      </c>
      <c r="G304" s="13" t="str">
        <f t="shared" si="42"/>
        <v>TS</v>
      </c>
      <c r="H304" s="14" t="s">
        <v>416</v>
      </c>
      <c r="I304" s="25">
        <v>41486</v>
      </c>
      <c r="J304" s="25" t="s">
        <v>51</v>
      </c>
      <c r="K304" s="25" t="s">
        <v>51</v>
      </c>
      <c r="L304" s="26" t="s">
        <v>384</v>
      </c>
      <c r="M304" s="27" t="s">
        <v>53</v>
      </c>
      <c r="N304" s="25" t="s">
        <v>51</v>
      </c>
      <c r="O304" s="25">
        <v>0</v>
      </c>
      <c r="P304" s="25" t="s">
        <v>51</v>
      </c>
      <c r="Q304" s="31">
        <v>152750.20000000001</v>
      </c>
      <c r="R304" s="31">
        <v>152750.20000000001</v>
      </c>
      <c r="S304" s="31">
        <v>0</v>
      </c>
      <c r="T304" s="31">
        <v>0</v>
      </c>
      <c r="U304" s="31">
        <v>0</v>
      </c>
      <c r="V304" s="31">
        <v>0</v>
      </c>
      <c r="W304" s="31">
        <v>0</v>
      </c>
      <c r="X304" s="31">
        <v>0</v>
      </c>
      <c r="Y304" s="31">
        <v>0</v>
      </c>
      <c r="Z304" s="31">
        <v>0</v>
      </c>
      <c r="AA304" s="31">
        <v>0</v>
      </c>
      <c r="AB304" s="31">
        <v>0</v>
      </c>
      <c r="AC304" s="31">
        <v>0</v>
      </c>
      <c r="AD304" s="31">
        <v>0</v>
      </c>
      <c r="AE304" s="30"/>
      <c r="AF304" s="30"/>
      <c r="AG304" s="44">
        <v>0</v>
      </c>
      <c r="AH304" s="45">
        <f t="shared" si="41"/>
        <v>41487</v>
      </c>
      <c r="AI304" s="45">
        <f t="shared" si="43"/>
        <v>61576</v>
      </c>
      <c r="AJ304" s="46">
        <f t="shared" si="44"/>
        <v>595</v>
      </c>
      <c r="AK304" s="46">
        <f t="shared" si="45"/>
        <v>0</v>
      </c>
      <c r="AL304" s="46">
        <f t="shared" si="46"/>
        <v>583</v>
      </c>
      <c r="AM304" s="46">
        <f t="shared" si="47"/>
        <v>12</v>
      </c>
      <c r="AN304" s="46" t="b">
        <f t="shared" si="48"/>
        <v>0</v>
      </c>
      <c r="AO304" s="46">
        <f t="shared" si="49"/>
        <v>0</v>
      </c>
      <c r="AP304" s="46">
        <f t="shared" si="50"/>
        <v>0</v>
      </c>
    </row>
    <row r="305" spans="2:42">
      <c r="B305" s="12">
        <v>295</v>
      </c>
      <c r="C305" s="13" t="s">
        <v>417</v>
      </c>
      <c r="D305" s="13" t="s">
        <v>227</v>
      </c>
      <c r="E305" s="13">
        <v>708</v>
      </c>
      <c r="F305" s="13" t="s">
        <v>50</v>
      </c>
      <c r="G305" s="13" t="str">
        <f t="shared" si="42"/>
        <v>TS</v>
      </c>
      <c r="H305" s="14" t="s">
        <v>418</v>
      </c>
      <c r="I305" s="25">
        <v>41486</v>
      </c>
      <c r="J305" s="25" t="s">
        <v>51</v>
      </c>
      <c r="K305" s="25" t="s">
        <v>51</v>
      </c>
      <c r="L305" s="26" t="s">
        <v>384</v>
      </c>
      <c r="M305" s="27" t="s">
        <v>53</v>
      </c>
      <c r="N305" s="25" t="s">
        <v>51</v>
      </c>
      <c r="O305" s="25">
        <v>0</v>
      </c>
      <c r="P305" s="25" t="s">
        <v>51</v>
      </c>
      <c r="Q305" s="31">
        <v>107302.19</v>
      </c>
      <c r="R305" s="31">
        <v>107302.19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v>0</v>
      </c>
      <c r="AD305" s="31">
        <v>0</v>
      </c>
      <c r="AE305" s="30"/>
      <c r="AF305" s="30"/>
      <c r="AG305" s="44">
        <v>0</v>
      </c>
      <c r="AH305" s="45">
        <f t="shared" si="41"/>
        <v>41487</v>
      </c>
      <c r="AI305" s="45">
        <f t="shared" si="43"/>
        <v>61576</v>
      </c>
      <c r="AJ305" s="46">
        <f t="shared" si="44"/>
        <v>595</v>
      </c>
      <c r="AK305" s="46">
        <f t="shared" si="45"/>
        <v>0</v>
      </c>
      <c r="AL305" s="46">
        <f t="shared" si="46"/>
        <v>583</v>
      </c>
      <c r="AM305" s="46">
        <f t="shared" si="47"/>
        <v>12</v>
      </c>
      <c r="AN305" s="46" t="b">
        <f t="shared" si="48"/>
        <v>0</v>
      </c>
      <c r="AO305" s="46">
        <f t="shared" si="49"/>
        <v>0</v>
      </c>
      <c r="AP305" s="46">
        <f t="shared" si="50"/>
        <v>0</v>
      </c>
    </row>
    <row r="306" spans="2:42">
      <c r="B306" s="12">
        <v>296</v>
      </c>
      <c r="C306" s="13" t="s">
        <v>419</v>
      </c>
      <c r="D306" s="13" t="s">
        <v>227</v>
      </c>
      <c r="E306" s="13">
        <v>708</v>
      </c>
      <c r="F306" s="13" t="s">
        <v>50</v>
      </c>
      <c r="G306" s="13" t="str">
        <f t="shared" si="42"/>
        <v>TS</v>
      </c>
      <c r="H306" s="14" t="s">
        <v>420</v>
      </c>
      <c r="I306" s="25">
        <v>41486</v>
      </c>
      <c r="J306" s="25" t="s">
        <v>51</v>
      </c>
      <c r="K306" s="25" t="s">
        <v>51</v>
      </c>
      <c r="L306" s="26" t="s">
        <v>384</v>
      </c>
      <c r="M306" s="27" t="s">
        <v>53</v>
      </c>
      <c r="N306" s="25" t="s">
        <v>51</v>
      </c>
      <c r="O306" s="25">
        <v>0</v>
      </c>
      <c r="P306" s="25" t="s">
        <v>51</v>
      </c>
      <c r="Q306" s="31">
        <v>13380.84</v>
      </c>
      <c r="R306" s="31">
        <v>13380.84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v>0</v>
      </c>
      <c r="AD306" s="31">
        <v>0</v>
      </c>
      <c r="AE306" s="30"/>
      <c r="AF306" s="30"/>
      <c r="AG306" s="44">
        <v>0</v>
      </c>
      <c r="AH306" s="45">
        <f t="shared" si="41"/>
        <v>41487</v>
      </c>
      <c r="AI306" s="45">
        <f t="shared" si="43"/>
        <v>61576</v>
      </c>
      <c r="AJ306" s="46">
        <f t="shared" si="44"/>
        <v>595</v>
      </c>
      <c r="AK306" s="46">
        <f t="shared" si="45"/>
        <v>0</v>
      </c>
      <c r="AL306" s="46">
        <f t="shared" si="46"/>
        <v>583</v>
      </c>
      <c r="AM306" s="46">
        <f t="shared" si="47"/>
        <v>12</v>
      </c>
      <c r="AN306" s="46" t="b">
        <f t="shared" si="48"/>
        <v>0</v>
      </c>
      <c r="AO306" s="46">
        <f t="shared" si="49"/>
        <v>0</v>
      </c>
      <c r="AP306" s="46">
        <f t="shared" si="50"/>
        <v>0</v>
      </c>
    </row>
    <row r="307" spans="2:42">
      <c r="B307" s="12">
        <v>297</v>
      </c>
      <c r="C307" s="13" t="s">
        <v>421</v>
      </c>
      <c r="D307" s="13" t="s">
        <v>227</v>
      </c>
      <c r="E307" s="13">
        <v>708</v>
      </c>
      <c r="F307" s="13" t="s">
        <v>50</v>
      </c>
      <c r="G307" s="13" t="str">
        <f t="shared" si="42"/>
        <v>TS</v>
      </c>
      <c r="H307" s="14" t="s">
        <v>422</v>
      </c>
      <c r="I307" s="25">
        <v>41486</v>
      </c>
      <c r="J307" s="25" t="s">
        <v>51</v>
      </c>
      <c r="K307" s="25" t="s">
        <v>51</v>
      </c>
      <c r="L307" s="26" t="s">
        <v>384</v>
      </c>
      <c r="M307" s="27" t="s">
        <v>53</v>
      </c>
      <c r="N307" s="25" t="s">
        <v>51</v>
      </c>
      <c r="O307" s="25">
        <v>0</v>
      </c>
      <c r="P307" s="25" t="s">
        <v>51</v>
      </c>
      <c r="Q307" s="31">
        <v>2178.35</v>
      </c>
      <c r="R307" s="31">
        <v>2178.35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v>0</v>
      </c>
      <c r="AD307" s="31">
        <v>0</v>
      </c>
      <c r="AE307" s="30"/>
      <c r="AF307" s="30"/>
      <c r="AG307" s="44">
        <v>0</v>
      </c>
      <c r="AH307" s="45">
        <f t="shared" si="41"/>
        <v>41487</v>
      </c>
      <c r="AI307" s="45">
        <f t="shared" si="43"/>
        <v>61576</v>
      </c>
      <c r="AJ307" s="46">
        <f t="shared" si="44"/>
        <v>595</v>
      </c>
      <c r="AK307" s="46">
        <f t="shared" si="45"/>
        <v>0</v>
      </c>
      <c r="AL307" s="46">
        <f t="shared" si="46"/>
        <v>583</v>
      </c>
      <c r="AM307" s="46">
        <f t="shared" si="47"/>
        <v>12</v>
      </c>
      <c r="AN307" s="46" t="b">
        <f t="shared" si="48"/>
        <v>0</v>
      </c>
      <c r="AO307" s="46">
        <f t="shared" si="49"/>
        <v>0</v>
      </c>
      <c r="AP307" s="46">
        <f t="shared" si="50"/>
        <v>0</v>
      </c>
    </row>
    <row r="308" spans="2:42">
      <c r="B308" s="12">
        <v>298</v>
      </c>
      <c r="C308" s="13" t="s">
        <v>423</v>
      </c>
      <c r="D308" s="13" t="s">
        <v>227</v>
      </c>
      <c r="E308" s="13">
        <v>708</v>
      </c>
      <c r="F308" s="13" t="s">
        <v>50</v>
      </c>
      <c r="G308" s="13" t="str">
        <f t="shared" si="42"/>
        <v>TS</v>
      </c>
      <c r="H308" s="14" t="s">
        <v>424</v>
      </c>
      <c r="I308" s="25">
        <v>41486</v>
      </c>
      <c r="J308" s="25" t="s">
        <v>51</v>
      </c>
      <c r="K308" s="25" t="s">
        <v>51</v>
      </c>
      <c r="L308" s="26" t="s">
        <v>384</v>
      </c>
      <c r="M308" s="27" t="s">
        <v>53</v>
      </c>
      <c r="N308" s="25" t="s">
        <v>51</v>
      </c>
      <c r="O308" s="25">
        <v>0</v>
      </c>
      <c r="P308" s="25" t="s">
        <v>51</v>
      </c>
      <c r="Q308" s="31">
        <v>1634.31</v>
      </c>
      <c r="R308" s="31">
        <v>1634.31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v>0</v>
      </c>
      <c r="AD308" s="31">
        <v>0</v>
      </c>
      <c r="AE308" s="30"/>
      <c r="AF308" s="30"/>
      <c r="AG308" s="44">
        <v>0</v>
      </c>
      <c r="AH308" s="45">
        <f t="shared" si="41"/>
        <v>41487</v>
      </c>
      <c r="AI308" s="45">
        <f t="shared" si="43"/>
        <v>61576</v>
      </c>
      <c r="AJ308" s="46">
        <f t="shared" si="44"/>
        <v>595</v>
      </c>
      <c r="AK308" s="46">
        <f t="shared" si="45"/>
        <v>0</v>
      </c>
      <c r="AL308" s="46">
        <f t="shared" si="46"/>
        <v>583</v>
      </c>
      <c r="AM308" s="46">
        <f t="shared" si="47"/>
        <v>12</v>
      </c>
      <c r="AN308" s="46" t="b">
        <f t="shared" si="48"/>
        <v>0</v>
      </c>
      <c r="AO308" s="46">
        <f t="shared" si="49"/>
        <v>0</v>
      </c>
      <c r="AP308" s="46">
        <f t="shared" si="50"/>
        <v>0</v>
      </c>
    </row>
    <row r="309" spans="2:42">
      <c r="B309" s="12">
        <v>299</v>
      </c>
      <c r="C309" s="13" t="s">
        <v>425</v>
      </c>
      <c r="D309" s="13" t="s">
        <v>227</v>
      </c>
      <c r="E309" s="13">
        <v>708</v>
      </c>
      <c r="F309" s="13" t="s">
        <v>50</v>
      </c>
      <c r="G309" s="13" t="str">
        <f t="shared" si="42"/>
        <v>TS</v>
      </c>
      <c r="H309" s="14" t="s">
        <v>426</v>
      </c>
      <c r="I309" s="25">
        <v>41486</v>
      </c>
      <c r="J309" s="25" t="s">
        <v>51</v>
      </c>
      <c r="K309" s="25" t="s">
        <v>51</v>
      </c>
      <c r="L309" s="26" t="s">
        <v>384</v>
      </c>
      <c r="M309" s="27" t="s">
        <v>53</v>
      </c>
      <c r="N309" s="25" t="s">
        <v>51</v>
      </c>
      <c r="O309" s="25">
        <v>0</v>
      </c>
      <c r="P309" s="25" t="s">
        <v>51</v>
      </c>
      <c r="Q309" s="31">
        <v>20055.89</v>
      </c>
      <c r="R309" s="31">
        <v>20055.89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v>0</v>
      </c>
      <c r="AD309" s="31">
        <v>0</v>
      </c>
      <c r="AE309" s="30"/>
      <c r="AF309" s="30"/>
      <c r="AG309" s="44">
        <v>0</v>
      </c>
      <c r="AH309" s="45">
        <f t="shared" si="41"/>
        <v>41487</v>
      </c>
      <c r="AI309" s="45">
        <f t="shared" si="43"/>
        <v>61576</v>
      </c>
      <c r="AJ309" s="46">
        <f t="shared" si="44"/>
        <v>595</v>
      </c>
      <c r="AK309" s="46">
        <f t="shared" si="45"/>
        <v>0</v>
      </c>
      <c r="AL309" s="46">
        <f t="shared" si="46"/>
        <v>583</v>
      </c>
      <c r="AM309" s="46">
        <f t="shared" si="47"/>
        <v>12</v>
      </c>
      <c r="AN309" s="46" t="b">
        <f t="shared" si="48"/>
        <v>0</v>
      </c>
      <c r="AO309" s="46">
        <f t="shared" si="49"/>
        <v>0</v>
      </c>
      <c r="AP309" s="46">
        <f t="shared" si="50"/>
        <v>0</v>
      </c>
    </row>
    <row r="310" spans="2:42">
      <c r="B310" s="12">
        <v>300</v>
      </c>
      <c r="C310" s="13" t="s">
        <v>427</v>
      </c>
      <c r="D310" s="13" t="s">
        <v>227</v>
      </c>
      <c r="E310" s="13">
        <v>708</v>
      </c>
      <c r="F310" s="13" t="s">
        <v>50</v>
      </c>
      <c r="G310" s="13" t="str">
        <f t="shared" si="42"/>
        <v>TS</v>
      </c>
      <c r="H310" s="14" t="s">
        <v>428</v>
      </c>
      <c r="I310" s="25">
        <v>41486</v>
      </c>
      <c r="J310" s="25" t="s">
        <v>51</v>
      </c>
      <c r="K310" s="25" t="s">
        <v>51</v>
      </c>
      <c r="L310" s="26" t="s">
        <v>384</v>
      </c>
      <c r="M310" s="27" t="s">
        <v>53</v>
      </c>
      <c r="N310" s="25" t="s">
        <v>51</v>
      </c>
      <c r="O310" s="25">
        <v>0</v>
      </c>
      <c r="P310" s="25" t="s">
        <v>51</v>
      </c>
      <c r="Q310" s="31">
        <v>8696.6200000000008</v>
      </c>
      <c r="R310" s="31">
        <v>8696.6200000000008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v>0</v>
      </c>
      <c r="AD310" s="31">
        <v>0</v>
      </c>
      <c r="AE310" s="30"/>
      <c r="AF310" s="30"/>
      <c r="AG310" s="44">
        <v>0</v>
      </c>
      <c r="AH310" s="45">
        <f t="shared" si="41"/>
        <v>41487</v>
      </c>
      <c r="AI310" s="45">
        <f t="shared" si="43"/>
        <v>61576</v>
      </c>
      <c r="AJ310" s="46">
        <f t="shared" si="44"/>
        <v>595</v>
      </c>
      <c r="AK310" s="46">
        <f t="shared" si="45"/>
        <v>0</v>
      </c>
      <c r="AL310" s="46">
        <f t="shared" si="46"/>
        <v>583</v>
      </c>
      <c r="AM310" s="46">
        <f t="shared" si="47"/>
        <v>12</v>
      </c>
      <c r="AN310" s="46" t="b">
        <f t="shared" si="48"/>
        <v>0</v>
      </c>
      <c r="AO310" s="46">
        <f t="shared" si="49"/>
        <v>0</v>
      </c>
      <c r="AP310" s="46">
        <f t="shared" si="50"/>
        <v>0</v>
      </c>
    </row>
    <row r="311" spans="2:42">
      <c r="B311" s="12">
        <v>301</v>
      </c>
      <c r="C311" s="13" t="s">
        <v>429</v>
      </c>
      <c r="D311" s="13" t="s">
        <v>227</v>
      </c>
      <c r="E311" s="13">
        <v>708</v>
      </c>
      <c r="F311" s="13" t="s">
        <v>50</v>
      </c>
      <c r="G311" s="13" t="str">
        <f t="shared" si="42"/>
        <v>TS</v>
      </c>
      <c r="H311" s="14" t="s">
        <v>430</v>
      </c>
      <c r="I311" s="25">
        <v>41486</v>
      </c>
      <c r="J311" s="25" t="s">
        <v>51</v>
      </c>
      <c r="K311" s="25" t="s">
        <v>51</v>
      </c>
      <c r="L311" s="26" t="s">
        <v>384</v>
      </c>
      <c r="M311" s="27" t="s">
        <v>53</v>
      </c>
      <c r="N311" s="25" t="s">
        <v>51</v>
      </c>
      <c r="O311" s="25">
        <v>0</v>
      </c>
      <c r="P311" s="25" t="s">
        <v>51</v>
      </c>
      <c r="Q311" s="31">
        <v>23700.94</v>
      </c>
      <c r="R311" s="31">
        <v>23700.94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v>0</v>
      </c>
      <c r="AD311" s="31">
        <v>0</v>
      </c>
      <c r="AE311" s="30"/>
      <c r="AF311" s="30"/>
      <c r="AG311" s="44">
        <v>0</v>
      </c>
      <c r="AH311" s="45">
        <f t="shared" si="41"/>
        <v>41487</v>
      </c>
      <c r="AI311" s="45">
        <f t="shared" si="43"/>
        <v>61576</v>
      </c>
      <c r="AJ311" s="46">
        <f t="shared" si="44"/>
        <v>595</v>
      </c>
      <c r="AK311" s="46">
        <f t="shared" si="45"/>
        <v>0</v>
      </c>
      <c r="AL311" s="46">
        <f t="shared" si="46"/>
        <v>583</v>
      </c>
      <c r="AM311" s="46">
        <f t="shared" si="47"/>
        <v>12</v>
      </c>
      <c r="AN311" s="46" t="b">
        <f t="shared" si="48"/>
        <v>0</v>
      </c>
      <c r="AO311" s="46">
        <f t="shared" si="49"/>
        <v>0</v>
      </c>
      <c r="AP311" s="46">
        <f t="shared" si="50"/>
        <v>0</v>
      </c>
    </row>
    <row r="312" spans="2:42">
      <c r="B312" s="12">
        <v>302</v>
      </c>
      <c r="C312" s="13" t="s">
        <v>431</v>
      </c>
      <c r="D312" s="13" t="s">
        <v>227</v>
      </c>
      <c r="E312" s="13">
        <v>708</v>
      </c>
      <c r="F312" s="13" t="s">
        <v>50</v>
      </c>
      <c r="G312" s="13" t="str">
        <f t="shared" si="42"/>
        <v>TS</v>
      </c>
      <c r="H312" s="14" t="s">
        <v>432</v>
      </c>
      <c r="I312" s="25">
        <v>41486</v>
      </c>
      <c r="J312" s="25" t="s">
        <v>51</v>
      </c>
      <c r="K312" s="25" t="s">
        <v>51</v>
      </c>
      <c r="L312" s="26" t="s">
        <v>384</v>
      </c>
      <c r="M312" s="27" t="s">
        <v>53</v>
      </c>
      <c r="N312" s="25" t="s">
        <v>51</v>
      </c>
      <c r="O312" s="25">
        <v>0</v>
      </c>
      <c r="P312" s="25" t="s">
        <v>51</v>
      </c>
      <c r="Q312" s="31">
        <v>9194.11</v>
      </c>
      <c r="R312" s="31">
        <v>9194.11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v>0</v>
      </c>
      <c r="AD312" s="31">
        <v>0</v>
      </c>
      <c r="AE312" s="30"/>
      <c r="AF312" s="30"/>
      <c r="AG312" s="44">
        <v>0</v>
      </c>
      <c r="AH312" s="45">
        <f t="shared" si="41"/>
        <v>41487</v>
      </c>
      <c r="AI312" s="45">
        <f t="shared" si="43"/>
        <v>61576</v>
      </c>
      <c r="AJ312" s="46">
        <f t="shared" si="44"/>
        <v>595</v>
      </c>
      <c r="AK312" s="46">
        <f t="shared" si="45"/>
        <v>0</v>
      </c>
      <c r="AL312" s="46">
        <f t="shared" si="46"/>
        <v>583</v>
      </c>
      <c r="AM312" s="46">
        <f t="shared" si="47"/>
        <v>12</v>
      </c>
      <c r="AN312" s="46" t="b">
        <f t="shared" si="48"/>
        <v>0</v>
      </c>
      <c r="AO312" s="46">
        <f t="shared" si="49"/>
        <v>0</v>
      </c>
      <c r="AP312" s="46">
        <f t="shared" si="50"/>
        <v>0</v>
      </c>
    </row>
    <row r="313" spans="2:42">
      <c r="B313" s="12">
        <v>303</v>
      </c>
      <c r="C313" s="13" t="s">
        <v>433</v>
      </c>
      <c r="D313" s="13" t="s">
        <v>227</v>
      </c>
      <c r="E313" s="13">
        <v>708</v>
      </c>
      <c r="F313" s="13" t="s">
        <v>50</v>
      </c>
      <c r="G313" s="13" t="str">
        <f t="shared" si="42"/>
        <v>TS</v>
      </c>
      <c r="H313" s="14" t="s">
        <v>434</v>
      </c>
      <c r="I313" s="25">
        <v>41486</v>
      </c>
      <c r="J313" s="25" t="s">
        <v>51</v>
      </c>
      <c r="K313" s="25" t="s">
        <v>51</v>
      </c>
      <c r="L313" s="26" t="s">
        <v>384</v>
      </c>
      <c r="M313" s="27" t="s">
        <v>53</v>
      </c>
      <c r="N313" s="25" t="s">
        <v>51</v>
      </c>
      <c r="O313" s="25">
        <v>0</v>
      </c>
      <c r="P313" s="25" t="s">
        <v>51</v>
      </c>
      <c r="Q313" s="31">
        <v>11768.19</v>
      </c>
      <c r="R313" s="31">
        <v>11768.19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1">
        <v>0</v>
      </c>
      <c r="AD313" s="31">
        <v>0</v>
      </c>
      <c r="AE313" s="30"/>
      <c r="AF313" s="30"/>
      <c r="AG313" s="44">
        <v>0</v>
      </c>
      <c r="AH313" s="45">
        <f t="shared" si="41"/>
        <v>41487</v>
      </c>
      <c r="AI313" s="45">
        <f t="shared" si="43"/>
        <v>61576</v>
      </c>
      <c r="AJ313" s="46">
        <f t="shared" si="44"/>
        <v>595</v>
      </c>
      <c r="AK313" s="46">
        <f t="shared" si="45"/>
        <v>0</v>
      </c>
      <c r="AL313" s="46">
        <f t="shared" si="46"/>
        <v>583</v>
      </c>
      <c r="AM313" s="46">
        <f t="shared" si="47"/>
        <v>12</v>
      </c>
      <c r="AN313" s="46" t="b">
        <f t="shared" si="48"/>
        <v>0</v>
      </c>
      <c r="AO313" s="46">
        <f t="shared" si="49"/>
        <v>0</v>
      </c>
      <c r="AP313" s="46">
        <f t="shared" si="50"/>
        <v>0</v>
      </c>
    </row>
    <row r="314" spans="2:42">
      <c r="B314" s="12">
        <v>304</v>
      </c>
      <c r="C314" s="13" t="s">
        <v>435</v>
      </c>
      <c r="D314" s="13" t="s">
        <v>227</v>
      </c>
      <c r="E314" s="13">
        <v>708</v>
      </c>
      <c r="F314" s="13" t="s">
        <v>50</v>
      </c>
      <c r="G314" s="13" t="str">
        <f t="shared" si="42"/>
        <v>TS</v>
      </c>
      <c r="H314" s="14" t="s">
        <v>436</v>
      </c>
      <c r="I314" s="25">
        <v>41486</v>
      </c>
      <c r="J314" s="25" t="s">
        <v>51</v>
      </c>
      <c r="K314" s="25" t="s">
        <v>51</v>
      </c>
      <c r="L314" s="26" t="s">
        <v>348</v>
      </c>
      <c r="M314" s="27" t="s">
        <v>53</v>
      </c>
      <c r="N314" s="25" t="s">
        <v>51</v>
      </c>
      <c r="O314" s="25">
        <v>0</v>
      </c>
      <c r="P314" s="25" t="s">
        <v>51</v>
      </c>
      <c r="Q314" s="31">
        <v>143.25</v>
      </c>
      <c r="R314" s="31">
        <v>143.25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v>0</v>
      </c>
      <c r="AD314" s="31">
        <v>0</v>
      </c>
      <c r="AE314" s="30"/>
      <c r="AF314" s="30"/>
      <c r="AG314" s="44">
        <v>0</v>
      </c>
      <c r="AH314" s="45">
        <f t="shared" si="41"/>
        <v>41487</v>
      </c>
      <c r="AI314" s="45">
        <f t="shared" si="43"/>
        <v>53540</v>
      </c>
      <c r="AJ314" s="46">
        <f t="shared" si="44"/>
        <v>331</v>
      </c>
      <c r="AK314" s="46">
        <f t="shared" si="45"/>
        <v>0</v>
      </c>
      <c r="AL314" s="46">
        <f t="shared" si="46"/>
        <v>319</v>
      </c>
      <c r="AM314" s="46">
        <f t="shared" si="47"/>
        <v>12</v>
      </c>
      <c r="AN314" s="46" t="b">
        <f t="shared" si="48"/>
        <v>0</v>
      </c>
      <c r="AO314" s="46">
        <f t="shared" si="49"/>
        <v>0</v>
      </c>
      <c r="AP314" s="46">
        <f t="shared" si="50"/>
        <v>0</v>
      </c>
    </row>
    <row r="315" spans="2:42">
      <c r="B315" s="12">
        <v>305</v>
      </c>
      <c r="C315" s="13" t="s">
        <v>437</v>
      </c>
      <c r="D315" s="13" t="s">
        <v>227</v>
      </c>
      <c r="E315" s="13">
        <v>708</v>
      </c>
      <c r="F315" s="13" t="s">
        <v>50</v>
      </c>
      <c r="G315" s="13" t="str">
        <f t="shared" si="42"/>
        <v>TS</v>
      </c>
      <c r="H315" s="14" t="s">
        <v>438</v>
      </c>
      <c r="I315" s="25">
        <v>41486</v>
      </c>
      <c r="J315" s="25" t="s">
        <v>51</v>
      </c>
      <c r="K315" s="25" t="s">
        <v>51</v>
      </c>
      <c r="L315" s="26" t="s">
        <v>348</v>
      </c>
      <c r="M315" s="27" t="s">
        <v>53</v>
      </c>
      <c r="N315" s="25" t="s">
        <v>51</v>
      </c>
      <c r="O315" s="25">
        <v>0</v>
      </c>
      <c r="P315" s="25" t="s">
        <v>51</v>
      </c>
      <c r="Q315" s="31">
        <v>1713.21</v>
      </c>
      <c r="R315" s="31">
        <v>1713.21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v>0</v>
      </c>
      <c r="AD315" s="31">
        <v>0</v>
      </c>
      <c r="AE315" s="30"/>
      <c r="AF315" s="30"/>
      <c r="AG315" s="44">
        <v>0</v>
      </c>
      <c r="AH315" s="45">
        <f t="shared" si="41"/>
        <v>41487</v>
      </c>
      <c r="AI315" s="45">
        <f t="shared" si="43"/>
        <v>53540</v>
      </c>
      <c r="AJ315" s="46">
        <f t="shared" si="44"/>
        <v>331</v>
      </c>
      <c r="AK315" s="46">
        <f t="shared" si="45"/>
        <v>0</v>
      </c>
      <c r="AL315" s="46">
        <f t="shared" si="46"/>
        <v>319</v>
      </c>
      <c r="AM315" s="46">
        <f t="shared" si="47"/>
        <v>12</v>
      </c>
      <c r="AN315" s="46" t="b">
        <f t="shared" si="48"/>
        <v>0</v>
      </c>
      <c r="AO315" s="46">
        <f t="shared" si="49"/>
        <v>0</v>
      </c>
      <c r="AP315" s="46">
        <f t="shared" si="50"/>
        <v>0</v>
      </c>
    </row>
    <row r="316" spans="2:42">
      <c r="B316" s="12">
        <v>306</v>
      </c>
      <c r="C316" s="13" t="s">
        <v>439</v>
      </c>
      <c r="D316" s="13" t="s">
        <v>227</v>
      </c>
      <c r="E316" s="13">
        <v>708</v>
      </c>
      <c r="F316" s="13" t="s">
        <v>50</v>
      </c>
      <c r="G316" s="13" t="str">
        <f t="shared" si="42"/>
        <v>TS</v>
      </c>
      <c r="H316" s="14" t="s">
        <v>440</v>
      </c>
      <c r="I316" s="25">
        <v>41486</v>
      </c>
      <c r="J316" s="25" t="s">
        <v>51</v>
      </c>
      <c r="K316" s="25" t="s">
        <v>51</v>
      </c>
      <c r="L316" s="26" t="s">
        <v>348</v>
      </c>
      <c r="M316" s="27" t="s">
        <v>53</v>
      </c>
      <c r="N316" s="25" t="s">
        <v>51</v>
      </c>
      <c r="O316" s="25">
        <v>0</v>
      </c>
      <c r="P316" s="25" t="s">
        <v>51</v>
      </c>
      <c r="Q316" s="31">
        <v>57072.85</v>
      </c>
      <c r="R316" s="31">
        <v>57072.85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0</v>
      </c>
      <c r="AE316" s="30"/>
      <c r="AF316" s="30"/>
      <c r="AG316" s="44">
        <v>0</v>
      </c>
      <c r="AH316" s="45">
        <f t="shared" si="41"/>
        <v>41487</v>
      </c>
      <c r="AI316" s="45">
        <f t="shared" si="43"/>
        <v>53540</v>
      </c>
      <c r="AJ316" s="46">
        <f t="shared" si="44"/>
        <v>331</v>
      </c>
      <c r="AK316" s="46">
        <f t="shared" si="45"/>
        <v>0</v>
      </c>
      <c r="AL316" s="46">
        <f t="shared" si="46"/>
        <v>319</v>
      </c>
      <c r="AM316" s="46">
        <f t="shared" si="47"/>
        <v>12</v>
      </c>
      <c r="AN316" s="46" t="b">
        <f t="shared" si="48"/>
        <v>0</v>
      </c>
      <c r="AO316" s="46">
        <f t="shared" si="49"/>
        <v>0</v>
      </c>
      <c r="AP316" s="46">
        <f t="shared" si="50"/>
        <v>0</v>
      </c>
    </row>
    <row r="317" spans="2:42">
      <c r="B317" s="12">
        <v>307</v>
      </c>
      <c r="C317" s="13" t="s">
        <v>441</v>
      </c>
      <c r="D317" s="13" t="s">
        <v>227</v>
      </c>
      <c r="E317" s="13">
        <v>708</v>
      </c>
      <c r="F317" s="13" t="s">
        <v>50</v>
      </c>
      <c r="G317" s="13" t="str">
        <f t="shared" si="42"/>
        <v>TS</v>
      </c>
      <c r="H317" s="14" t="s">
        <v>442</v>
      </c>
      <c r="I317" s="25">
        <v>41486</v>
      </c>
      <c r="J317" s="25" t="s">
        <v>51</v>
      </c>
      <c r="K317" s="25" t="s">
        <v>51</v>
      </c>
      <c r="L317" s="26" t="s">
        <v>348</v>
      </c>
      <c r="M317" s="27" t="s">
        <v>53</v>
      </c>
      <c r="N317" s="25" t="s">
        <v>51</v>
      </c>
      <c r="O317" s="25">
        <v>0</v>
      </c>
      <c r="P317" s="25" t="s">
        <v>51</v>
      </c>
      <c r="Q317" s="31">
        <v>3000.89</v>
      </c>
      <c r="R317" s="31">
        <v>3000.89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v>0</v>
      </c>
      <c r="AD317" s="31">
        <v>0</v>
      </c>
      <c r="AE317" s="30"/>
      <c r="AF317" s="30"/>
      <c r="AG317" s="44">
        <v>0</v>
      </c>
      <c r="AH317" s="45">
        <f t="shared" si="41"/>
        <v>41487</v>
      </c>
      <c r="AI317" s="45">
        <f t="shared" si="43"/>
        <v>53540</v>
      </c>
      <c r="AJ317" s="46">
        <f t="shared" si="44"/>
        <v>331</v>
      </c>
      <c r="AK317" s="46">
        <f t="shared" si="45"/>
        <v>0</v>
      </c>
      <c r="AL317" s="46">
        <f t="shared" si="46"/>
        <v>319</v>
      </c>
      <c r="AM317" s="46">
        <f t="shared" si="47"/>
        <v>12</v>
      </c>
      <c r="AN317" s="46" t="b">
        <f t="shared" si="48"/>
        <v>0</v>
      </c>
      <c r="AO317" s="46">
        <f t="shared" si="49"/>
        <v>0</v>
      </c>
      <c r="AP317" s="46">
        <f t="shared" si="50"/>
        <v>0</v>
      </c>
    </row>
    <row r="318" spans="2:42">
      <c r="B318" s="12">
        <v>308</v>
      </c>
      <c r="C318" s="13" t="s">
        <v>443</v>
      </c>
      <c r="D318" s="13" t="s">
        <v>227</v>
      </c>
      <c r="E318" s="13">
        <v>708</v>
      </c>
      <c r="F318" s="13" t="s">
        <v>50</v>
      </c>
      <c r="G318" s="13" t="str">
        <f t="shared" si="42"/>
        <v>TS</v>
      </c>
      <c r="H318" s="14" t="s">
        <v>444</v>
      </c>
      <c r="I318" s="25">
        <v>41486</v>
      </c>
      <c r="J318" s="25" t="s">
        <v>51</v>
      </c>
      <c r="K318" s="25" t="s">
        <v>51</v>
      </c>
      <c r="L318" s="26" t="s">
        <v>348</v>
      </c>
      <c r="M318" s="27" t="s">
        <v>53</v>
      </c>
      <c r="N318" s="25" t="s">
        <v>51</v>
      </c>
      <c r="O318" s="25">
        <v>0</v>
      </c>
      <c r="P318" s="25" t="s">
        <v>51</v>
      </c>
      <c r="Q318" s="31">
        <v>1989.39</v>
      </c>
      <c r="R318" s="31">
        <v>1989.39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v>0</v>
      </c>
      <c r="AD318" s="31">
        <v>0</v>
      </c>
      <c r="AE318" s="30"/>
      <c r="AF318" s="30"/>
      <c r="AG318" s="44">
        <v>0</v>
      </c>
      <c r="AH318" s="45">
        <f t="shared" si="41"/>
        <v>41487</v>
      </c>
      <c r="AI318" s="45">
        <f t="shared" si="43"/>
        <v>53540</v>
      </c>
      <c r="AJ318" s="46">
        <f t="shared" si="44"/>
        <v>331</v>
      </c>
      <c r="AK318" s="46">
        <f t="shared" si="45"/>
        <v>0</v>
      </c>
      <c r="AL318" s="46">
        <f t="shared" si="46"/>
        <v>319</v>
      </c>
      <c r="AM318" s="46">
        <f t="shared" si="47"/>
        <v>12</v>
      </c>
      <c r="AN318" s="46" t="b">
        <f t="shared" si="48"/>
        <v>0</v>
      </c>
      <c r="AO318" s="46">
        <f t="shared" si="49"/>
        <v>0</v>
      </c>
      <c r="AP318" s="46">
        <f t="shared" si="50"/>
        <v>0</v>
      </c>
    </row>
    <row r="319" spans="2:42">
      <c r="B319" s="12">
        <v>309</v>
      </c>
      <c r="C319" s="13" t="s">
        <v>445</v>
      </c>
      <c r="D319" s="13" t="s">
        <v>227</v>
      </c>
      <c r="E319" s="13">
        <v>708</v>
      </c>
      <c r="F319" s="13" t="s">
        <v>50</v>
      </c>
      <c r="G319" s="13" t="str">
        <f t="shared" si="42"/>
        <v>TS</v>
      </c>
      <c r="H319" s="14" t="s">
        <v>446</v>
      </c>
      <c r="I319" s="25">
        <v>41486</v>
      </c>
      <c r="J319" s="25" t="s">
        <v>51</v>
      </c>
      <c r="K319" s="25" t="s">
        <v>51</v>
      </c>
      <c r="L319" s="26" t="s">
        <v>348</v>
      </c>
      <c r="M319" s="27" t="s">
        <v>53</v>
      </c>
      <c r="N319" s="25" t="s">
        <v>51</v>
      </c>
      <c r="O319" s="25">
        <v>0</v>
      </c>
      <c r="P319" s="25" t="s">
        <v>51</v>
      </c>
      <c r="Q319" s="31">
        <v>58627.040000000001</v>
      </c>
      <c r="R319" s="31">
        <v>58627.040000000001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v>0</v>
      </c>
      <c r="AD319" s="31">
        <v>0</v>
      </c>
      <c r="AE319" s="30"/>
      <c r="AF319" s="30"/>
      <c r="AG319" s="44">
        <v>0</v>
      </c>
      <c r="AH319" s="45">
        <f t="shared" si="41"/>
        <v>41487</v>
      </c>
      <c r="AI319" s="45">
        <f t="shared" si="43"/>
        <v>53540</v>
      </c>
      <c r="AJ319" s="46">
        <f t="shared" si="44"/>
        <v>331</v>
      </c>
      <c r="AK319" s="46">
        <f t="shared" si="45"/>
        <v>0</v>
      </c>
      <c r="AL319" s="46">
        <f t="shared" si="46"/>
        <v>319</v>
      </c>
      <c r="AM319" s="46">
        <f t="shared" si="47"/>
        <v>12</v>
      </c>
      <c r="AN319" s="46" t="b">
        <f t="shared" si="48"/>
        <v>0</v>
      </c>
      <c r="AO319" s="46">
        <f t="shared" si="49"/>
        <v>0</v>
      </c>
      <c r="AP319" s="46">
        <f t="shared" si="50"/>
        <v>0</v>
      </c>
    </row>
    <row r="320" spans="2:42">
      <c r="B320" s="12">
        <v>310</v>
      </c>
      <c r="C320" s="13" t="s">
        <v>447</v>
      </c>
      <c r="D320" s="13" t="s">
        <v>227</v>
      </c>
      <c r="E320" s="13">
        <v>708</v>
      </c>
      <c r="F320" s="13" t="s">
        <v>50</v>
      </c>
      <c r="G320" s="13" t="str">
        <f t="shared" si="42"/>
        <v>TS</v>
      </c>
      <c r="H320" s="14" t="s">
        <v>448</v>
      </c>
      <c r="I320" s="25">
        <v>41486</v>
      </c>
      <c r="J320" s="25" t="s">
        <v>51</v>
      </c>
      <c r="K320" s="25" t="s">
        <v>51</v>
      </c>
      <c r="L320" s="26" t="s">
        <v>348</v>
      </c>
      <c r="M320" s="27" t="s">
        <v>53</v>
      </c>
      <c r="N320" s="25" t="s">
        <v>51</v>
      </c>
      <c r="O320" s="25">
        <v>0</v>
      </c>
      <c r="P320" s="25" t="s">
        <v>51</v>
      </c>
      <c r="Q320" s="31">
        <v>2910.26</v>
      </c>
      <c r="R320" s="31">
        <v>2910.26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v>0</v>
      </c>
      <c r="AD320" s="31">
        <v>0</v>
      </c>
      <c r="AE320" s="30"/>
      <c r="AF320" s="30"/>
      <c r="AG320" s="44">
        <v>0</v>
      </c>
      <c r="AH320" s="45">
        <f t="shared" si="41"/>
        <v>41487</v>
      </c>
      <c r="AI320" s="45">
        <f t="shared" si="43"/>
        <v>53540</v>
      </c>
      <c r="AJ320" s="46">
        <f t="shared" si="44"/>
        <v>331</v>
      </c>
      <c r="AK320" s="46">
        <f t="shared" si="45"/>
        <v>0</v>
      </c>
      <c r="AL320" s="46">
        <f t="shared" si="46"/>
        <v>319</v>
      </c>
      <c r="AM320" s="46">
        <f t="shared" si="47"/>
        <v>12</v>
      </c>
      <c r="AN320" s="46" t="b">
        <f t="shared" si="48"/>
        <v>0</v>
      </c>
      <c r="AO320" s="46">
        <f t="shared" si="49"/>
        <v>0</v>
      </c>
      <c r="AP320" s="46">
        <f t="shared" si="50"/>
        <v>0</v>
      </c>
    </row>
    <row r="321" spans="2:42">
      <c r="B321" s="12">
        <v>311</v>
      </c>
      <c r="C321" s="13" t="s">
        <v>449</v>
      </c>
      <c r="D321" s="13" t="s">
        <v>227</v>
      </c>
      <c r="E321" s="13">
        <v>708</v>
      </c>
      <c r="F321" s="13" t="s">
        <v>50</v>
      </c>
      <c r="G321" s="13" t="str">
        <f t="shared" si="42"/>
        <v>TS</v>
      </c>
      <c r="H321" s="14" t="s">
        <v>450</v>
      </c>
      <c r="I321" s="25">
        <v>41486</v>
      </c>
      <c r="J321" s="25" t="s">
        <v>51</v>
      </c>
      <c r="K321" s="25" t="s">
        <v>51</v>
      </c>
      <c r="L321" s="26" t="s">
        <v>348</v>
      </c>
      <c r="M321" s="27" t="s">
        <v>53</v>
      </c>
      <c r="N321" s="25" t="s">
        <v>51</v>
      </c>
      <c r="O321" s="25">
        <v>0</v>
      </c>
      <c r="P321" s="25" t="s">
        <v>51</v>
      </c>
      <c r="Q321" s="31">
        <v>1010.5</v>
      </c>
      <c r="R321" s="31">
        <v>1010.5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v>0</v>
      </c>
      <c r="AD321" s="31">
        <v>0</v>
      </c>
      <c r="AE321" s="30"/>
      <c r="AF321" s="30"/>
      <c r="AG321" s="44">
        <v>0</v>
      </c>
      <c r="AH321" s="45">
        <f t="shared" si="41"/>
        <v>41487</v>
      </c>
      <c r="AI321" s="45">
        <f t="shared" si="43"/>
        <v>53540</v>
      </c>
      <c r="AJ321" s="46">
        <f t="shared" si="44"/>
        <v>331</v>
      </c>
      <c r="AK321" s="46">
        <f t="shared" si="45"/>
        <v>0</v>
      </c>
      <c r="AL321" s="46">
        <f t="shared" si="46"/>
        <v>319</v>
      </c>
      <c r="AM321" s="46">
        <f t="shared" si="47"/>
        <v>12</v>
      </c>
      <c r="AN321" s="46" t="b">
        <f t="shared" si="48"/>
        <v>0</v>
      </c>
      <c r="AO321" s="46">
        <f t="shared" si="49"/>
        <v>0</v>
      </c>
      <c r="AP321" s="46">
        <f t="shared" si="50"/>
        <v>0</v>
      </c>
    </row>
    <row r="322" spans="2:42">
      <c r="B322" s="12">
        <v>312</v>
      </c>
      <c r="C322" s="13" t="s">
        <v>451</v>
      </c>
      <c r="D322" s="13" t="s">
        <v>227</v>
      </c>
      <c r="E322" s="13">
        <v>708</v>
      </c>
      <c r="F322" s="13" t="s">
        <v>50</v>
      </c>
      <c r="G322" s="13" t="str">
        <f t="shared" si="42"/>
        <v>TS</v>
      </c>
      <c r="H322" s="14" t="s">
        <v>452</v>
      </c>
      <c r="I322" s="25">
        <v>41486</v>
      </c>
      <c r="J322" s="25" t="s">
        <v>51</v>
      </c>
      <c r="K322" s="25" t="s">
        <v>51</v>
      </c>
      <c r="L322" s="26" t="s">
        <v>348</v>
      </c>
      <c r="M322" s="27" t="s">
        <v>53</v>
      </c>
      <c r="N322" s="25" t="s">
        <v>51</v>
      </c>
      <c r="O322" s="25">
        <v>0</v>
      </c>
      <c r="P322" s="25" t="s">
        <v>51</v>
      </c>
      <c r="Q322" s="31">
        <v>2114.34</v>
      </c>
      <c r="R322" s="31">
        <v>2114.34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1">
        <v>0</v>
      </c>
      <c r="AA322" s="31">
        <v>0</v>
      </c>
      <c r="AB322" s="31">
        <v>0</v>
      </c>
      <c r="AC322" s="31">
        <v>0</v>
      </c>
      <c r="AD322" s="31">
        <v>0</v>
      </c>
      <c r="AE322" s="30"/>
      <c r="AF322" s="30"/>
      <c r="AG322" s="44">
        <v>0</v>
      </c>
      <c r="AH322" s="45">
        <f t="shared" si="41"/>
        <v>41487</v>
      </c>
      <c r="AI322" s="45">
        <f t="shared" si="43"/>
        <v>53540</v>
      </c>
      <c r="AJ322" s="46">
        <f t="shared" si="44"/>
        <v>331</v>
      </c>
      <c r="AK322" s="46">
        <f t="shared" si="45"/>
        <v>0</v>
      </c>
      <c r="AL322" s="46">
        <f t="shared" si="46"/>
        <v>319</v>
      </c>
      <c r="AM322" s="46">
        <f t="shared" si="47"/>
        <v>12</v>
      </c>
      <c r="AN322" s="46" t="b">
        <f t="shared" si="48"/>
        <v>0</v>
      </c>
      <c r="AO322" s="46">
        <f t="shared" si="49"/>
        <v>0</v>
      </c>
      <c r="AP322" s="46">
        <f t="shared" si="50"/>
        <v>0</v>
      </c>
    </row>
    <row r="323" spans="2:42">
      <c r="B323" s="12">
        <v>313</v>
      </c>
      <c r="C323" s="13" t="s">
        <v>453</v>
      </c>
      <c r="D323" s="13" t="s">
        <v>227</v>
      </c>
      <c r="E323" s="13">
        <v>708</v>
      </c>
      <c r="F323" s="13" t="s">
        <v>50</v>
      </c>
      <c r="G323" s="13" t="str">
        <f t="shared" si="42"/>
        <v>TS</v>
      </c>
      <c r="H323" s="14" t="s">
        <v>454</v>
      </c>
      <c r="I323" s="25">
        <v>41486</v>
      </c>
      <c r="J323" s="25" t="s">
        <v>51</v>
      </c>
      <c r="K323" s="25" t="s">
        <v>51</v>
      </c>
      <c r="L323" s="26" t="s">
        <v>348</v>
      </c>
      <c r="M323" s="27" t="s">
        <v>53</v>
      </c>
      <c r="N323" s="25" t="s">
        <v>51</v>
      </c>
      <c r="O323" s="25">
        <v>0</v>
      </c>
      <c r="P323" s="25" t="s">
        <v>51</v>
      </c>
      <c r="Q323" s="31">
        <v>5637.74</v>
      </c>
      <c r="R323" s="31">
        <v>5637.74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v>0</v>
      </c>
      <c r="AD323" s="31">
        <v>0</v>
      </c>
      <c r="AE323" s="30"/>
      <c r="AF323" s="30"/>
      <c r="AG323" s="44">
        <v>0</v>
      </c>
      <c r="AH323" s="45">
        <f t="shared" si="41"/>
        <v>41487</v>
      </c>
      <c r="AI323" s="45">
        <f t="shared" si="43"/>
        <v>53540</v>
      </c>
      <c r="AJ323" s="46">
        <f t="shared" si="44"/>
        <v>331</v>
      </c>
      <c r="AK323" s="46">
        <f t="shared" si="45"/>
        <v>0</v>
      </c>
      <c r="AL323" s="46">
        <f t="shared" si="46"/>
        <v>319</v>
      </c>
      <c r="AM323" s="46">
        <f t="shared" si="47"/>
        <v>12</v>
      </c>
      <c r="AN323" s="46" t="b">
        <f t="shared" si="48"/>
        <v>0</v>
      </c>
      <c r="AO323" s="46">
        <f t="shared" si="49"/>
        <v>0</v>
      </c>
      <c r="AP323" s="46">
        <f t="shared" si="50"/>
        <v>0</v>
      </c>
    </row>
    <row r="324" spans="2:42">
      <c r="B324" s="12">
        <v>314</v>
      </c>
      <c r="C324" s="13" t="s">
        <v>455</v>
      </c>
      <c r="D324" s="13" t="s">
        <v>227</v>
      </c>
      <c r="E324" s="13">
        <v>708</v>
      </c>
      <c r="F324" s="13" t="s">
        <v>50</v>
      </c>
      <c r="G324" s="13" t="str">
        <f t="shared" si="42"/>
        <v>TS</v>
      </c>
      <c r="H324" s="14" t="s">
        <v>456</v>
      </c>
      <c r="I324" s="25">
        <v>41486</v>
      </c>
      <c r="J324" s="25" t="s">
        <v>51</v>
      </c>
      <c r="K324" s="25" t="s">
        <v>51</v>
      </c>
      <c r="L324" s="26" t="s">
        <v>348</v>
      </c>
      <c r="M324" s="27" t="s">
        <v>53</v>
      </c>
      <c r="N324" s="25" t="s">
        <v>51</v>
      </c>
      <c r="O324" s="25">
        <v>0</v>
      </c>
      <c r="P324" s="25" t="s">
        <v>51</v>
      </c>
      <c r="Q324" s="31">
        <v>1871.7</v>
      </c>
      <c r="R324" s="31">
        <v>1871.7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v>0</v>
      </c>
      <c r="AD324" s="31">
        <v>0</v>
      </c>
      <c r="AE324" s="30"/>
      <c r="AF324" s="30"/>
      <c r="AG324" s="44">
        <v>0</v>
      </c>
      <c r="AH324" s="45">
        <f t="shared" si="41"/>
        <v>41487</v>
      </c>
      <c r="AI324" s="45">
        <f t="shared" si="43"/>
        <v>53540</v>
      </c>
      <c r="AJ324" s="46">
        <f t="shared" si="44"/>
        <v>331</v>
      </c>
      <c r="AK324" s="46">
        <f t="shared" si="45"/>
        <v>0</v>
      </c>
      <c r="AL324" s="46">
        <f t="shared" si="46"/>
        <v>319</v>
      </c>
      <c r="AM324" s="46">
        <f t="shared" si="47"/>
        <v>12</v>
      </c>
      <c r="AN324" s="46" t="b">
        <f t="shared" si="48"/>
        <v>0</v>
      </c>
      <c r="AO324" s="46">
        <f t="shared" si="49"/>
        <v>0</v>
      </c>
      <c r="AP324" s="46">
        <f t="shared" si="50"/>
        <v>0</v>
      </c>
    </row>
    <row r="325" spans="2:42">
      <c r="B325" s="12">
        <v>315</v>
      </c>
      <c r="C325" s="13" t="s">
        <v>457</v>
      </c>
      <c r="D325" s="13" t="s">
        <v>227</v>
      </c>
      <c r="E325" s="13">
        <v>708</v>
      </c>
      <c r="F325" s="13" t="s">
        <v>50</v>
      </c>
      <c r="G325" s="13" t="str">
        <f t="shared" si="42"/>
        <v>TS</v>
      </c>
      <c r="H325" s="14" t="s">
        <v>458</v>
      </c>
      <c r="I325" s="25">
        <v>41486</v>
      </c>
      <c r="J325" s="25" t="s">
        <v>51</v>
      </c>
      <c r="K325" s="25" t="s">
        <v>51</v>
      </c>
      <c r="L325" s="26" t="s">
        <v>348</v>
      </c>
      <c r="M325" s="27" t="s">
        <v>53</v>
      </c>
      <c r="N325" s="25" t="s">
        <v>51</v>
      </c>
      <c r="O325" s="25">
        <v>0</v>
      </c>
      <c r="P325" s="25" t="s">
        <v>51</v>
      </c>
      <c r="Q325" s="31">
        <v>2070.48</v>
      </c>
      <c r="R325" s="31">
        <v>2070.48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v>0</v>
      </c>
      <c r="AD325" s="31">
        <v>0</v>
      </c>
      <c r="AE325" s="30"/>
      <c r="AF325" s="30"/>
      <c r="AG325" s="44">
        <v>0</v>
      </c>
      <c r="AH325" s="45">
        <f t="shared" si="41"/>
        <v>41487</v>
      </c>
      <c r="AI325" s="45">
        <f t="shared" si="43"/>
        <v>53540</v>
      </c>
      <c r="AJ325" s="46">
        <f t="shared" si="44"/>
        <v>331</v>
      </c>
      <c r="AK325" s="46">
        <f t="shared" si="45"/>
        <v>0</v>
      </c>
      <c r="AL325" s="46">
        <f t="shared" si="46"/>
        <v>319</v>
      </c>
      <c r="AM325" s="46">
        <f t="shared" si="47"/>
        <v>12</v>
      </c>
      <c r="AN325" s="46" t="b">
        <f t="shared" si="48"/>
        <v>0</v>
      </c>
      <c r="AO325" s="46">
        <f t="shared" si="49"/>
        <v>0</v>
      </c>
      <c r="AP325" s="46">
        <f t="shared" si="50"/>
        <v>0</v>
      </c>
    </row>
    <row r="326" spans="2:42">
      <c r="B326" s="12">
        <v>316</v>
      </c>
      <c r="C326" s="13" t="s">
        <v>459</v>
      </c>
      <c r="D326" s="13" t="s">
        <v>227</v>
      </c>
      <c r="E326" s="13">
        <v>708</v>
      </c>
      <c r="F326" s="13" t="s">
        <v>50</v>
      </c>
      <c r="G326" s="13" t="str">
        <f t="shared" si="42"/>
        <v>TS</v>
      </c>
      <c r="H326" s="14" t="s">
        <v>460</v>
      </c>
      <c r="I326" s="25">
        <v>41486</v>
      </c>
      <c r="J326" s="25" t="s">
        <v>51</v>
      </c>
      <c r="K326" s="25" t="s">
        <v>51</v>
      </c>
      <c r="L326" s="26" t="s">
        <v>348</v>
      </c>
      <c r="M326" s="27" t="s">
        <v>53</v>
      </c>
      <c r="N326" s="25" t="s">
        <v>51</v>
      </c>
      <c r="O326" s="25">
        <v>0</v>
      </c>
      <c r="P326" s="25" t="s">
        <v>51</v>
      </c>
      <c r="Q326" s="31">
        <v>1083.8399999999999</v>
      </c>
      <c r="R326" s="31">
        <v>1083.8399999999999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v>0</v>
      </c>
      <c r="AD326" s="31">
        <v>0</v>
      </c>
      <c r="AE326" s="30"/>
      <c r="AF326" s="30"/>
      <c r="AG326" s="44">
        <v>0</v>
      </c>
      <c r="AH326" s="45">
        <f t="shared" si="41"/>
        <v>41487</v>
      </c>
      <c r="AI326" s="45">
        <f t="shared" si="43"/>
        <v>53540</v>
      </c>
      <c r="AJ326" s="46">
        <f t="shared" si="44"/>
        <v>331</v>
      </c>
      <c r="AK326" s="46">
        <f t="shared" si="45"/>
        <v>0</v>
      </c>
      <c r="AL326" s="46">
        <f t="shared" si="46"/>
        <v>319</v>
      </c>
      <c r="AM326" s="46">
        <f t="shared" si="47"/>
        <v>12</v>
      </c>
      <c r="AN326" s="46" t="b">
        <f t="shared" si="48"/>
        <v>0</v>
      </c>
      <c r="AO326" s="46">
        <f t="shared" si="49"/>
        <v>0</v>
      </c>
      <c r="AP326" s="46">
        <f t="shared" si="50"/>
        <v>0</v>
      </c>
    </row>
    <row r="327" spans="2:42">
      <c r="B327" s="12">
        <v>317</v>
      </c>
      <c r="C327" s="13" t="s">
        <v>461</v>
      </c>
      <c r="D327" s="13" t="s">
        <v>227</v>
      </c>
      <c r="E327" s="13">
        <v>708</v>
      </c>
      <c r="F327" s="13" t="s">
        <v>50</v>
      </c>
      <c r="G327" s="13" t="str">
        <f t="shared" si="42"/>
        <v>TS</v>
      </c>
      <c r="H327" s="14" t="s">
        <v>462</v>
      </c>
      <c r="I327" s="25">
        <v>41486</v>
      </c>
      <c r="J327" s="25" t="s">
        <v>51</v>
      </c>
      <c r="K327" s="25" t="s">
        <v>51</v>
      </c>
      <c r="L327" s="26" t="s">
        <v>348</v>
      </c>
      <c r="M327" s="27" t="s">
        <v>53</v>
      </c>
      <c r="N327" s="25" t="s">
        <v>51</v>
      </c>
      <c r="O327" s="25">
        <v>0</v>
      </c>
      <c r="P327" s="25" t="s">
        <v>51</v>
      </c>
      <c r="Q327" s="31">
        <v>779.08</v>
      </c>
      <c r="R327" s="31">
        <v>779.08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v>0</v>
      </c>
      <c r="AD327" s="31">
        <v>0</v>
      </c>
      <c r="AE327" s="30"/>
      <c r="AF327" s="30"/>
      <c r="AG327" s="44">
        <v>0</v>
      </c>
      <c r="AH327" s="45">
        <f t="shared" si="41"/>
        <v>41487</v>
      </c>
      <c r="AI327" s="45">
        <f t="shared" si="43"/>
        <v>53540</v>
      </c>
      <c r="AJ327" s="46">
        <f t="shared" si="44"/>
        <v>331</v>
      </c>
      <c r="AK327" s="46">
        <f t="shared" si="45"/>
        <v>0</v>
      </c>
      <c r="AL327" s="46">
        <f t="shared" si="46"/>
        <v>319</v>
      </c>
      <c r="AM327" s="46">
        <f t="shared" si="47"/>
        <v>12</v>
      </c>
      <c r="AN327" s="46" t="b">
        <f t="shared" si="48"/>
        <v>0</v>
      </c>
      <c r="AO327" s="46">
        <f t="shared" si="49"/>
        <v>0</v>
      </c>
      <c r="AP327" s="46">
        <f t="shared" si="50"/>
        <v>0</v>
      </c>
    </row>
    <row r="328" spans="2:42">
      <c r="B328" s="12">
        <v>318</v>
      </c>
      <c r="C328" s="13" t="s">
        <v>463</v>
      </c>
      <c r="D328" s="13" t="s">
        <v>227</v>
      </c>
      <c r="E328" s="13">
        <v>708</v>
      </c>
      <c r="F328" s="13" t="s">
        <v>50</v>
      </c>
      <c r="G328" s="13" t="str">
        <f t="shared" si="42"/>
        <v>TS</v>
      </c>
      <c r="H328" s="14" t="s">
        <v>464</v>
      </c>
      <c r="I328" s="25">
        <v>41486</v>
      </c>
      <c r="J328" s="25" t="s">
        <v>51</v>
      </c>
      <c r="K328" s="25" t="s">
        <v>51</v>
      </c>
      <c r="L328" s="26" t="s">
        <v>348</v>
      </c>
      <c r="M328" s="27" t="s">
        <v>53</v>
      </c>
      <c r="N328" s="25" t="s">
        <v>51</v>
      </c>
      <c r="O328" s="25">
        <v>0</v>
      </c>
      <c r="P328" s="25" t="s">
        <v>51</v>
      </c>
      <c r="Q328" s="31">
        <v>3458.36</v>
      </c>
      <c r="R328" s="31">
        <v>3458.36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v>0</v>
      </c>
      <c r="AD328" s="31">
        <v>0</v>
      </c>
      <c r="AE328" s="30"/>
      <c r="AF328" s="30"/>
      <c r="AG328" s="44">
        <v>0</v>
      </c>
      <c r="AH328" s="45">
        <f t="shared" si="41"/>
        <v>41487</v>
      </c>
      <c r="AI328" s="45">
        <f t="shared" si="43"/>
        <v>53540</v>
      </c>
      <c r="AJ328" s="46">
        <f t="shared" si="44"/>
        <v>331</v>
      </c>
      <c r="AK328" s="46">
        <f t="shared" si="45"/>
        <v>0</v>
      </c>
      <c r="AL328" s="46">
        <f t="shared" si="46"/>
        <v>319</v>
      </c>
      <c r="AM328" s="46">
        <f t="shared" si="47"/>
        <v>12</v>
      </c>
      <c r="AN328" s="46" t="b">
        <f t="shared" si="48"/>
        <v>0</v>
      </c>
      <c r="AO328" s="46">
        <f t="shared" si="49"/>
        <v>0</v>
      </c>
      <c r="AP328" s="46">
        <f t="shared" si="50"/>
        <v>0</v>
      </c>
    </row>
    <row r="329" spans="2:42">
      <c r="B329" s="12">
        <v>319</v>
      </c>
      <c r="C329" s="13" t="s">
        <v>465</v>
      </c>
      <c r="D329" s="13" t="s">
        <v>227</v>
      </c>
      <c r="E329" s="13">
        <v>708</v>
      </c>
      <c r="F329" s="13" t="s">
        <v>50</v>
      </c>
      <c r="G329" s="13" t="str">
        <f t="shared" si="42"/>
        <v>TS</v>
      </c>
      <c r="H329" s="14" t="s">
        <v>466</v>
      </c>
      <c r="I329" s="25">
        <v>41486</v>
      </c>
      <c r="J329" s="25" t="s">
        <v>51</v>
      </c>
      <c r="K329" s="25" t="s">
        <v>51</v>
      </c>
      <c r="L329" s="26" t="s">
        <v>348</v>
      </c>
      <c r="M329" s="27" t="s">
        <v>53</v>
      </c>
      <c r="N329" s="25" t="s">
        <v>51</v>
      </c>
      <c r="O329" s="25">
        <v>0</v>
      </c>
      <c r="P329" s="25" t="s">
        <v>51</v>
      </c>
      <c r="Q329" s="31">
        <v>3530.95</v>
      </c>
      <c r="R329" s="31">
        <v>3530.95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v>0</v>
      </c>
      <c r="AD329" s="31">
        <v>0</v>
      </c>
      <c r="AE329" s="30"/>
      <c r="AF329" s="30"/>
      <c r="AG329" s="44">
        <v>0</v>
      </c>
      <c r="AH329" s="45">
        <f t="shared" si="41"/>
        <v>41487</v>
      </c>
      <c r="AI329" s="45">
        <f t="shared" si="43"/>
        <v>53540</v>
      </c>
      <c r="AJ329" s="46">
        <f t="shared" si="44"/>
        <v>331</v>
      </c>
      <c r="AK329" s="46">
        <f t="shared" si="45"/>
        <v>0</v>
      </c>
      <c r="AL329" s="46">
        <f t="shared" si="46"/>
        <v>319</v>
      </c>
      <c r="AM329" s="46">
        <f t="shared" si="47"/>
        <v>12</v>
      </c>
      <c r="AN329" s="46" t="b">
        <f t="shared" si="48"/>
        <v>0</v>
      </c>
      <c r="AO329" s="46">
        <f t="shared" si="49"/>
        <v>0</v>
      </c>
      <c r="AP329" s="46">
        <f t="shared" si="50"/>
        <v>0</v>
      </c>
    </row>
    <row r="330" spans="2:42">
      <c r="B330" s="12">
        <v>320</v>
      </c>
      <c r="C330" s="13" t="s">
        <v>467</v>
      </c>
      <c r="D330" s="13" t="s">
        <v>227</v>
      </c>
      <c r="E330" s="13">
        <v>708</v>
      </c>
      <c r="F330" s="13" t="s">
        <v>50</v>
      </c>
      <c r="G330" s="13" t="str">
        <f t="shared" si="42"/>
        <v>TS</v>
      </c>
      <c r="H330" s="14" t="s">
        <v>468</v>
      </c>
      <c r="I330" s="25">
        <v>41486</v>
      </c>
      <c r="J330" s="25" t="s">
        <v>51</v>
      </c>
      <c r="K330" s="25" t="s">
        <v>51</v>
      </c>
      <c r="L330" s="26" t="s">
        <v>348</v>
      </c>
      <c r="M330" s="27" t="s">
        <v>53</v>
      </c>
      <c r="N330" s="25" t="s">
        <v>51</v>
      </c>
      <c r="O330" s="25">
        <v>0</v>
      </c>
      <c r="P330" s="25" t="s">
        <v>51</v>
      </c>
      <c r="Q330" s="31">
        <v>32915.040000000001</v>
      </c>
      <c r="R330" s="31">
        <v>32915.040000000001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v>0</v>
      </c>
      <c r="AD330" s="31">
        <v>0</v>
      </c>
      <c r="AE330" s="30"/>
      <c r="AF330" s="30"/>
      <c r="AG330" s="44">
        <v>0</v>
      </c>
      <c r="AH330" s="45">
        <f t="shared" si="41"/>
        <v>41487</v>
      </c>
      <c r="AI330" s="45">
        <f t="shared" si="43"/>
        <v>53540</v>
      </c>
      <c r="AJ330" s="46">
        <f t="shared" si="44"/>
        <v>331</v>
      </c>
      <c r="AK330" s="46">
        <f t="shared" si="45"/>
        <v>0</v>
      </c>
      <c r="AL330" s="46">
        <f t="shared" si="46"/>
        <v>319</v>
      </c>
      <c r="AM330" s="46">
        <f t="shared" si="47"/>
        <v>12</v>
      </c>
      <c r="AN330" s="46" t="b">
        <f t="shared" si="48"/>
        <v>0</v>
      </c>
      <c r="AO330" s="46">
        <f t="shared" si="49"/>
        <v>0</v>
      </c>
      <c r="AP330" s="46">
        <f t="shared" si="50"/>
        <v>0</v>
      </c>
    </row>
    <row r="331" spans="2:42">
      <c r="B331" s="12">
        <v>321</v>
      </c>
      <c r="C331" s="13" t="s">
        <v>469</v>
      </c>
      <c r="D331" s="13" t="s">
        <v>227</v>
      </c>
      <c r="E331" s="13">
        <v>708</v>
      </c>
      <c r="F331" s="13" t="s">
        <v>50</v>
      </c>
      <c r="G331" s="13" t="str">
        <f t="shared" si="42"/>
        <v>TS</v>
      </c>
      <c r="H331" s="14" t="s">
        <v>470</v>
      </c>
      <c r="I331" s="25">
        <v>41486</v>
      </c>
      <c r="J331" s="25" t="s">
        <v>51</v>
      </c>
      <c r="K331" s="25" t="s">
        <v>51</v>
      </c>
      <c r="L331" s="26" t="s">
        <v>348</v>
      </c>
      <c r="M331" s="27" t="s">
        <v>53</v>
      </c>
      <c r="N331" s="25" t="s">
        <v>51</v>
      </c>
      <c r="O331" s="25">
        <v>0</v>
      </c>
      <c r="P331" s="25" t="s">
        <v>51</v>
      </c>
      <c r="Q331" s="31">
        <v>45142.94</v>
      </c>
      <c r="R331" s="31">
        <v>45142.94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v>0</v>
      </c>
      <c r="AD331" s="31">
        <v>0</v>
      </c>
      <c r="AE331" s="30"/>
      <c r="AF331" s="30"/>
      <c r="AG331" s="44">
        <v>0</v>
      </c>
      <c r="AH331" s="45">
        <f t="shared" ref="AH331:AH394" si="51">+DATE(YEAR(I331),MONTH(I331)+1,1)</f>
        <v>41487</v>
      </c>
      <c r="AI331" s="45">
        <f t="shared" si="43"/>
        <v>53540</v>
      </c>
      <c r="AJ331" s="46">
        <f t="shared" si="44"/>
        <v>331</v>
      </c>
      <c r="AK331" s="46">
        <f t="shared" si="45"/>
        <v>0</v>
      </c>
      <c r="AL331" s="46">
        <f t="shared" si="46"/>
        <v>319</v>
      </c>
      <c r="AM331" s="46">
        <f t="shared" si="47"/>
        <v>12</v>
      </c>
      <c r="AN331" s="46" t="b">
        <f t="shared" si="48"/>
        <v>0</v>
      </c>
      <c r="AO331" s="46">
        <f t="shared" si="49"/>
        <v>0</v>
      </c>
      <c r="AP331" s="46">
        <f t="shared" si="50"/>
        <v>0</v>
      </c>
    </row>
    <row r="332" spans="2:42">
      <c r="B332" s="12">
        <v>322</v>
      </c>
      <c r="C332" s="13" t="s">
        <v>471</v>
      </c>
      <c r="D332" s="13" t="s">
        <v>227</v>
      </c>
      <c r="E332" s="13">
        <v>708</v>
      </c>
      <c r="F332" s="13" t="s">
        <v>50</v>
      </c>
      <c r="G332" s="13" t="str">
        <f t="shared" ref="G332:G395" si="52">+LEFT(F332,2)</f>
        <v>TS</v>
      </c>
      <c r="H332" s="14" t="s">
        <v>472</v>
      </c>
      <c r="I332" s="25">
        <v>41486</v>
      </c>
      <c r="J332" s="25" t="s">
        <v>51</v>
      </c>
      <c r="K332" s="25" t="s">
        <v>51</v>
      </c>
      <c r="L332" s="26" t="s">
        <v>348</v>
      </c>
      <c r="M332" s="27" t="s">
        <v>53</v>
      </c>
      <c r="N332" s="25" t="s">
        <v>51</v>
      </c>
      <c r="O332" s="25">
        <v>0</v>
      </c>
      <c r="P332" s="25" t="s">
        <v>51</v>
      </c>
      <c r="Q332" s="31">
        <v>67001.8</v>
      </c>
      <c r="R332" s="31">
        <v>67001.8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v>0</v>
      </c>
      <c r="AD332" s="31">
        <v>0</v>
      </c>
      <c r="AE332" s="30"/>
      <c r="AF332" s="30"/>
      <c r="AG332" s="44">
        <v>0</v>
      </c>
      <c r="AH332" s="45">
        <f t="shared" si="51"/>
        <v>41487</v>
      </c>
      <c r="AI332" s="45">
        <f t="shared" ref="AI332:AI395" si="53">+EDATE(AH332,$L332*12)</f>
        <v>53540</v>
      </c>
      <c r="AJ332" s="46">
        <f t="shared" ref="AJ332:AJ395" si="54">IFERROR(DATEDIF(MAX($AH332,$AJ$4),$AI332,"m"),FALSE)</f>
        <v>331</v>
      </c>
      <c r="AK332" s="46">
        <f t="shared" ref="AK332:AK395" si="55">IFERROR(AG332/AJ332,FALSE)</f>
        <v>0</v>
      </c>
      <c r="AL332" s="46">
        <f t="shared" ref="AL332:AL395" si="56">IFERROR(DATEDIF(MAX($AH332,$AL$4),$AI332,"m"),FALSE)</f>
        <v>319</v>
      </c>
      <c r="AM332" s="46">
        <f t="shared" ref="AM332:AM395" si="57">+AJ332-AL332</f>
        <v>12</v>
      </c>
      <c r="AN332" s="46" t="b">
        <f t="shared" ref="AN332:AN395" si="58">+AI332&lt;$AL$4</f>
        <v>0</v>
      </c>
      <c r="AO332" s="46">
        <f t="shared" ref="AO332:AO395" si="59">IF($AN332,AG332,AK332*AM332)</f>
        <v>0</v>
      </c>
      <c r="AP332" s="46">
        <f t="shared" ref="AP332:AP395" si="60">+AO332-AC332</f>
        <v>0</v>
      </c>
    </row>
    <row r="333" spans="2:42">
      <c r="B333" s="12">
        <v>323</v>
      </c>
      <c r="C333" s="13" t="s">
        <v>473</v>
      </c>
      <c r="D333" s="13" t="s">
        <v>227</v>
      </c>
      <c r="E333" s="13">
        <v>708</v>
      </c>
      <c r="F333" s="13" t="s">
        <v>50</v>
      </c>
      <c r="G333" s="13" t="str">
        <f t="shared" si="52"/>
        <v>TS</v>
      </c>
      <c r="H333" s="14" t="s">
        <v>474</v>
      </c>
      <c r="I333" s="25">
        <v>41486</v>
      </c>
      <c r="J333" s="25" t="s">
        <v>51</v>
      </c>
      <c r="K333" s="25" t="s">
        <v>51</v>
      </c>
      <c r="L333" s="26" t="s">
        <v>348</v>
      </c>
      <c r="M333" s="27" t="s">
        <v>53</v>
      </c>
      <c r="N333" s="25" t="s">
        <v>51</v>
      </c>
      <c r="O333" s="25">
        <v>0</v>
      </c>
      <c r="P333" s="25" t="s">
        <v>51</v>
      </c>
      <c r="Q333" s="31">
        <v>44769.21</v>
      </c>
      <c r="R333" s="31">
        <v>44769.21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v>0</v>
      </c>
      <c r="AD333" s="31">
        <v>0</v>
      </c>
      <c r="AE333" s="30"/>
      <c r="AF333" s="30"/>
      <c r="AG333" s="44">
        <v>0</v>
      </c>
      <c r="AH333" s="45">
        <f t="shared" si="51"/>
        <v>41487</v>
      </c>
      <c r="AI333" s="45">
        <f t="shared" si="53"/>
        <v>53540</v>
      </c>
      <c r="AJ333" s="46">
        <f t="shared" si="54"/>
        <v>331</v>
      </c>
      <c r="AK333" s="46">
        <f t="shared" si="55"/>
        <v>0</v>
      </c>
      <c r="AL333" s="46">
        <f t="shared" si="56"/>
        <v>319</v>
      </c>
      <c r="AM333" s="46">
        <f t="shared" si="57"/>
        <v>12</v>
      </c>
      <c r="AN333" s="46" t="b">
        <f t="shared" si="58"/>
        <v>0</v>
      </c>
      <c r="AO333" s="46">
        <f t="shared" si="59"/>
        <v>0</v>
      </c>
      <c r="AP333" s="46">
        <f t="shared" si="60"/>
        <v>0</v>
      </c>
    </row>
    <row r="334" spans="2:42">
      <c r="B334" s="12">
        <v>324</v>
      </c>
      <c r="C334" s="13" t="s">
        <v>475</v>
      </c>
      <c r="D334" s="13" t="s">
        <v>227</v>
      </c>
      <c r="E334" s="13">
        <v>708</v>
      </c>
      <c r="F334" s="13" t="s">
        <v>50</v>
      </c>
      <c r="G334" s="13" t="str">
        <f t="shared" si="52"/>
        <v>TS</v>
      </c>
      <c r="H334" s="14" t="s">
        <v>476</v>
      </c>
      <c r="I334" s="25">
        <v>41486</v>
      </c>
      <c r="J334" s="25" t="s">
        <v>51</v>
      </c>
      <c r="K334" s="25" t="s">
        <v>51</v>
      </c>
      <c r="L334" s="26" t="s">
        <v>348</v>
      </c>
      <c r="M334" s="27" t="s">
        <v>53</v>
      </c>
      <c r="N334" s="25" t="s">
        <v>51</v>
      </c>
      <c r="O334" s="25">
        <v>0</v>
      </c>
      <c r="P334" s="25" t="s">
        <v>51</v>
      </c>
      <c r="Q334" s="31">
        <v>13465.99</v>
      </c>
      <c r="R334" s="31">
        <v>13465.99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v>0</v>
      </c>
      <c r="AD334" s="31">
        <v>0</v>
      </c>
      <c r="AE334" s="30"/>
      <c r="AF334" s="30"/>
      <c r="AG334" s="44">
        <v>0</v>
      </c>
      <c r="AH334" s="45">
        <f t="shared" si="51"/>
        <v>41487</v>
      </c>
      <c r="AI334" s="45">
        <f t="shared" si="53"/>
        <v>53540</v>
      </c>
      <c r="AJ334" s="46">
        <f t="shared" si="54"/>
        <v>331</v>
      </c>
      <c r="AK334" s="46">
        <f t="shared" si="55"/>
        <v>0</v>
      </c>
      <c r="AL334" s="46">
        <f t="shared" si="56"/>
        <v>319</v>
      </c>
      <c r="AM334" s="46">
        <f t="shared" si="57"/>
        <v>12</v>
      </c>
      <c r="AN334" s="46" t="b">
        <f t="shared" si="58"/>
        <v>0</v>
      </c>
      <c r="AO334" s="46">
        <f t="shared" si="59"/>
        <v>0</v>
      </c>
      <c r="AP334" s="46">
        <f t="shared" si="60"/>
        <v>0</v>
      </c>
    </row>
    <row r="335" spans="2:42">
      <c r="B335" s="12">
        <v>325</v>
      </c>
      <c r="C335" s="13" t="s">
        <v>477</v>
      </c>
      <c r="D335" s="13" t="s">
        <v>227</v>
      </c>
      <c r="E335" s="13">
        <v>708</v>
      </c>
      <c r="F335" s="13" t="s">
        <v>50</v>
      </c>
      <c r="G335" s="13" t="str">
        <f t="shared" si="52"/>
        <v>TS</v>
      </c>
      <c r="H335" s="14" t="s">
        <v>478</v>
      </c>
      <c r="I335" s="25">
        <v>41486</v>
      </c>
      <c r="J335" s="25" t="s">
        <v>51</v>
      </c>
      <c r="K335" s="25" t="s">
        <v>51</v>
      </c>
      <c r="L335" s="26" t="s">
        <v>348</v>
      </c>
      <c r="M335" s="27" t="s">
        <v>53</v>
      </c>
      <c r="N335" s="25" t="s">
        <v>51</v>
      </c>
      <c r="O335" s="25">
        <v>0</v>
      </c>
      <c r="P335" s="25" t="s">
        <v>51</v>
      </c>
      <c r="Q335" s="31">
        <v>22544.67</v>
      </c>
      <c r="R335" s="31">
        <v>22544.67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v>0</v>
      </c>
      <c r="AD335" s="31">
        <v>0</v>
      </c>
      <c r="AE335" s="30"/>
      <c r="AF335" s="30"/>
      <c r="AG335" s="44">
        <v>0</v>
      </c>
      <c r="AH335" s="45">
        <f t="shared" si="51"/>
        <v>41487</v>
      </c>
      <c r="AI335" s="45">
        <f t="shared" si="53"/>
        <v>53540</v>
      </c>
      <c r="AJ335" s="46">
        <f t="shared" si="54"/>
        <v>331</v>
      </c>
      <c r="AK335" s="46">
        <f t="shared" si="55"/>
        <v>0</v>
      </c>
      <c r="AL335" s="46">
        <f t="shared" si="56"/>
        <v>319</v>
      </c>
      <c r="AM335" s="46">
        <f t="shared" si="57"/>
        <v>12</v>
      </c>
      <c r="AN335" s="46" t="b">
        <f t="shared" si="58"/>
        <v>0</v>
      </c>
      <c r="AO335" s="46">
        <f t="shared" si="59"/>
        <v>0</v>
      </c>
      <c r="AP335" s="46">
        <f t="shared" si="60"/>
        <v>0</v>
      </c>
    </row>
    <row r="336" spans="2:42">
      <c r="B336" s="12">
        <v>326</v>
      </c>
      <c r="C336" s="13" t="s">
        <v>479</v>
      </c>
      <c r="D336" s="13" t="s">
        <v>227</v>
      </c>
      <c r="E336" s="13">
        <v>708</v>
      </c>
      <c r="F336" s="13" t="s">
        <v>50</v>
      </c>
      <c r="G336" s="13" t="str">
        <f t="shared" si="52"/>
        <v>TS</v>
      </c>
      <c r="H336" s="14" t="s">
        <v>480</v>
      </c>
      <c r="I336" s="25">
        <v>41486</v>
      </c>
      <c r="J336" s="25" t="s">
        <v>51</v>
      </c>
      <c r="K336" s="25" t="s">
        <v>51</v>
      </c>
      <c r="L336" s="26" t="s">
        <v>348</v>
      </c>
      <c r="M336" s="27" t="s">
        <v>53</v>
      </c>
      <c r="N336" s="25" t="s">
        <v>51</v>
      </c>
      <c r="O336" s="25">
        <v>0</v>
      </c>
      <c r="P336" s="25" t="s">
        <v>51</v>
      </c>
      <c r="Q336" s="31">
        <v>33077.74</v>
      </c>
      <c r="R336" s="31">
        <v>33077.74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v>0</v>
      </c>
      <c r="AD336" s="31">
        <v>0</v>
      </c>
      <c r="AE336" s="30"/>
      <c r="AF336" s="30"/>
      <c r="AG336" s="44">
        <v>0</v>
      </c>
      <c r="AH336" s="45">
        <f t="shared" si="51"/>
        <v>41487</v>
      </c>
      <c r="AI336" s="45">
        <f t="shared" si="53"/>
        <v>53540</v>
      </c>
      <c r="AJ336" s="46">
        <f t="shared" si="54"/>
        <v>331</v>
      </c>
      <c r="AK336" s="46">
        <f t="shared" si="55"/>
        <v>0</v>
      </c>
      <c r="AL336" s="46">
        <f t="shared" si="56"/>
        <v>319</v>
      </c>
      <c r="AM336" s="46">
        <f t="shared" si="57"/>
        <v>12</v>
      </c>
      <c r="AN336" s="46" t="b">
        <f t="shared" si="58"/>
        <v>0</v>
      </c>
      <c r="AO336" s="46">
        <f t="shared" si="59"/>
        <v>0</v>
      </c>
      <c r="AP336" s="46">
        <f t="shared" si="60"/>
        <v>0</v>
      </c>
    </row>
    <row r="337" spans="2:42">
      <c r="B337" s="12">
        <v>327</v>
      </c>
      <c r="C337" s="13" t="s">
        <v>481</v>
      </c>
      <c r="D337" s="13" t="s">
        <v>227</v>
      </c>
      <c r="E337" s="13">
        <v>708</v>
      </c>
      <c r="F337" s="13" t="s">
        <v>50</v>
      </c>
      <c r="G337" s="13" t="str">
        <f t="shared" si="52"/>
        <v>TS</v>
      </c>
      <c r="H337" s="14" t="s">
        <v>482</v>
      </c>
      <c r="I337" s="25">
        <v>41486</v>
      </c>
      <c r="J337" s="25" t="s">
        <v>51</v>
      </c>
      <c r="K337" s="25" t="s">
        <v>51</v>
      </c>
      <c r="L337" s="26" t="s">
        <v>348</v>
      </c>
      <c r="M337" s="27" t="s">
        <v>53</v>
      </c>
      <c r="N337" s="25" t="s">
        <v>51</v>
      </c>
      <c r="O337" s="25">
        <v>0</v>
      </c>
      <c r="P337" s="25" t="s">
        <v>51</v>
      </c>
      <c r="Q337" s="31">
        <v>18066.72</v>
      </c>
      <c r="R337" s="31">
        <v>18066.72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v>0</v>
      </c>
      <c r="AD337" s="31">
        <v>0</v>
      </c>
      <c r="AE337" s="30"/>
      <c r="AF337" s="30"/>
      <c r="AG337" s="44">
        <v>0</v>
      </c>
      <c r="AH337" s="45">
        <f t="shared" si="51"/>
        <v>41487</v>
      </c>
      <c r="AI337" s="45">
        <f t="shared" si="53"/>
        <v>53540</v>
      </c>
      <c r="AJ337" s="46">
        <f t="shared" si="54"/>
        <v>331</v>
      </c>
      <c r="AK337" s="46">
        <f t="shared" si="55"/>
        <v>0</v>
      </c>
      <c r="AL337" s="46">
        <f t="shared" si="56"/>
        <v>319</v>
      </c>
      <c r="AM337" s="46">
        <f t="shared" si="57"/>
        <v>12</v>
      </c>
      <c r="AN337" s="46" t="b">
        <f t="shared" si="58"/>
        <v>0</v>
      </c>
      <c r="AO337" s="46">
        <f t="shared" si="59"/>
        <v>0</v>
      </c>
      <c r="AP337" s="46">
        <f t="shared" si="60"/>
        <v>0</v>
      </c>
    </row>
    <row r="338" spans="2:42">
      <c r="B338" s="12">
        <v>328</v>
      </c>
      <c r="C338" s="13" t="s">
        <v>483</v>
      </c>
      <c r="D338" s="13" t="s">
        <v>227</v>
      </c>
      <c r="E338" s="13">
        <v>708</v>
      </c>
      <c r="F338" s="13" t="s">
        <v>50</v>
      </c>
      <c r="G338" s="13" t="str">
        <f t="shared" si="52"/>
        <v>TS</v>
      </c>
      <c r="H338" s="14" t="s">
        <v>484</v>
      </c>
      <c r="I338" s="25">
        <v>41486</v>
      </c>
      <c r="J338" s="25" t="s">
        <v>51</v>
      </c>
      <c r="K338" s="25" t="s">
        <v>51</v>
      </c>
      <c r="L338" s="26" t="s">
        <v>348</v>
      </c>
      <c r="M338" s="27" t="s">
        <v>53</v>
      </c>
      <c r="N338" s="25" t="s">
        <v>51</v>
      </c>
      <c r="O338" s="25">
        <v>0</v>
      </c>
      <c r="P338" s="25" t="s">
        <v>51</v>
      </c>
      <c r="Q338" s="31">
        <v>26307.1</v>
      </c>
      <c r="R338" s="31">
        <v>26307.1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v>0</v>
      </c>
      <c r="AD338" s="31">
        <v>0</v>
      </c>
      <c r="AE338" s="30"/>
      <c r="AF338" s="30"/>
      <c r="AG338" s="44">
        <v>0</v>
      </c>
      <c r="AH338" s="45">
        <f t="shared" si="51"/>
        <v>41487</v>
      </c>
      <c r="AI338" s="45">
        <f t="shared" si="53"/>
        <v>53540</v>
      </c>
      <c r="AJ338" s="46">
        <f t="shared" si="54"/>
        <v>331</v>
      </c>
      <c r="AK338" s="46">
        <f t="shared" si="55"/>
        <v>0</v>
      </c>
      <c r="AL338" s="46">
        <f t="shared" si="56"/>
        <v>319</v>
      </c>
      <c r="AM338" s="46">
        <f t="shared" si="57"/>
        <v>12</v>
      </c>
      <c r="AN338" s="46" t="b">
        <f t="shared" si="58"/>
        <v>0</v>
      </c>
      <c r="AO338" s="46">
        <f t="shared" si="59"/>
        <v>0</v>
      </c>
      <c r="AP338" s="46">
        <f t="shared" si="60"/>
        <v>0</v>
      </c>
    </row>
    <row r="339" spans="2:42">
      <c r="B339" s="12">
        <v>329</v>
      </c>
      <c r="C339" s="13" t="s">
        <v>485</v>
      </c>
      <c r="D339" s="13" t="s">
        <v>227</v>
      </c>
      <c r="E339" s="13">
        <v>708</v>
      </c>
      <c r="F339" s="13" t="s">
        <v>50</v>
      </c>
      <c r="G339" s="13" t="str">
        <f t="shared" si="52"/>
        <v>TS</v>
      </c>
      <c r="H339" s="14" t="s">
        <v>486</v>
      </c>
      <c r="I339" s="25">
        <v>41486</v>
      </c>
      <c r="J339" s="25" t="s">
        <v>51</v>
      </c>
      <c r="K339" s="25" t="s">
        <v>51</v>
      </c>
      <c r="L339" s="26" t="s">
        <v>348</v>
      </c>
      <c r="M339" s="27" t="s">
        <v>53</v>
      </c>
      <c r="N339" s="25" t="s">
        <v>51</v>
      </c>
      <c r="O339" s="25">
        <v>0</v>
      </c>
      <c r="P339" s="25" t="s">
        <v>51</v>
      </c>
      <c r="Q339" s="31">
        <v>42970.58</v>
      </c>
      <c r="R339" s="31">
        <v>42970.58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1">
        <v>0</v>
      </c>
      <c r="AD339" s="31">
        <v>0</v>
      </c>
      <c r="AE339" s="30"/>
      <c r="AF339" s="30"/>
      <c r="AG339" s="44">
        <v>0</v>
      </c>
      <c r="AH339" s="45">
        <f t="shared" si="51"/>
        <v>41487</v>
      </c>
      <c r="AI339" s="45">
        <f t="shared" si="53"/>
        <v>53540</v>
      </c>
      <c r="AJ339" s="46">
        <f t="shared" si="54"/>
        <v>331</v>
      </c>
      <c r="AK339" s="46">
        <f t="shared" si="55"/>
        <v>0</v>
      </c>
      <c r="AL339" s="46">
        <f t="shared" si="56"/>
        <v>319</v>
      </c>
      <c r="AM339" s="46">
        <f t="shared" si="57"/>
        <v>12</v>
      </c>
      <c r="AN339" s="46" t="b">
        <f t="shared" si="58"/>
        <v>0</v>
      </c>
      <c r="AO339" s="46">
        <f t="shared" si="59"/>
        <v>0</v>
      </c>
      <c r="AP339" s="46">
        <f t="shared" si="60"/>
        <v>0</v>
      </c>
    </row>
    <row r="340" spans="2:42">
      <c r="B340" s="12">
        <v>330</v>
      </c>
      <c r="C340" s="13" t="s">
        <v>487</v>
      </c>
      <c r="D340" s="13" t="s">
        <v>227</v>
      </c>
      <c r="E340" s="13">
        <v>708</v>
      </c>
      <c r="F340" s="13" t="s">
        <v>50</v>
      </c>
      <c r="G340" s="13" t="str">
        <f t="shared" si="52"/>
        <v>TS</v>
      </c>
      <c r="H340" s="14" t="s">
        <v>488</v>
      </c>
      <c r="I340" s="25">
        <v>41486</v>
      </c>
      <c r="J340" s="25" t="s">
        <v>51</v>
      </c>
      <c r="K340" s="25" t="s">
        <v>51</v>
      </c>
      <c r="L340" s="26" t="s">
        <v>348</v>
      </c>
      <c r="M340" s="27" t="s">
        <v>53</v>
      </c>
      <c r="N340" s="25" t="s">
        <v>51</v>
      </c>
      <c r="O340" s="25">
        <v>0</v>
      </c>
      <c r="P340" s="25" t="s">
        <v>51</v>
      </c>
      <c r="Q340" s="31">
        <v>8858.69</v>
      </c>
      <c r="R340" s="31">
        <v>8858.69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1">
        <v>0</v>
      </c>
      <c r="Y340" s="31">
        <v>0</v>
      </c>
      <c r="Z340" s="31">
        <v>0</v>
      </c>
      <c r="AA340" s="31">
        <v>0</v>
      </c>
      <c r="AB340" s="31">
        <v>0</v>
      </c>
      <c r="AC340" s="31">
        <v>0</v>
      </c>
      <c r="AD340" s="31">
        <v>0</v>
      </c>
      <c r="AE340" s="30"/>
      <c r="AF340" s="30"/>
      <c r="AG340" s="44">
        <v>0</v>
      </c>
      <c r="AH340" s="45">
        <f t="shared" si="51"/>
        <v>41487</v>
      </c>
      <c r="AI340" s="45">
        <f t="shared" si="53"/>
        <v>53540</v>
      </c>
      <c r="AJ340" s="46">
        <f t="shared" si="54"/>
        <v>331</v>
      </c>
      <c r="AK340" s="46">
        <f t="shared" si="55"/>
        <v>0</v>
      </c>
      <c r="AL340" s="46">
        <f t="shared" si="56"/>
        <v>319</v>
      </c>
      <c r="AM340" s="46">
        <f t="shared" si="57"/>
        <v>12</v>
      </c>
      <c r="AN340" s="46" t="b">
        <f t="shared" si="58"/>
        <v>0</v>
      </c>
      <c r="AO340" s="46">
        <f t="shared" si="59"/>
        <v>0</v>
      </c>
      <c r="AP340" s="46">
        <f t="shared" si="60"/>
        <v>0</v>
      </c>
    </row>
    <row r="341" spans="2:42">
      <c r="B341" s="12">
        <v>331</v>
      </c>
      <c r="C341" s="13" t="s">
        <v>489</v>
      </c>
      <c r="D341" s="13" t="s">
        <v>227</v>
      </c>
      <c r="E341" s="13">
        <v>708</v>
      </c>
      <c r="F341" s="13" t="s">
        <v>50</v>
      </c>
      <c r="G341" s="13" t="str">
        <f t="shared" si="52"/>
        <v>TS</v>
      </c>
      <c r="H341" s="14" t="s">
        <v>490</v>
      </c>
      <c r="I341" s="25">
        <v>41486</v>
      </c>
      <c r="J341" s="25" t="s">
        <v>51</v>
      </c>
      <c r="K341" s="25" t="s">
        <v>51</v>
      </c>
      <c r="L341" s="26" t="s">
        <v>348</v>
      </c>
      <c r="M341" s="27" t="s">
        <v>53</v>
      </c>
      <c r="N341" s="25" t="s">
        <v>51</v>
      </c>
      <c r="O341" s="25">
        <v>0</v>
      </c>
      <c r="P341" s="25" t="s">
        <v>51</v>
      </c>
      <c r="Q341" s="31">
        <v>25055.26</v>
      </c>
      <c r="R341" s="31">
        <v>25055.26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v>0</v>
      </c>
      <c r="AD341" s="31">
        <v>0</v>
      </c>
      <c r="AE341" s="30"/>
      <c r="AF341" s="30"/>
      <c r="AG341" s="44">
        <v>0</v>
      </c>
      <c r="AH341" s="45">
        <f t="shared" si="51"/>
        <v>41487</v>
      </c>
      <c r="AI341" s="45">
        <f t="shared" si="53"/>
        <v>53540</v>
      </c>
      <c r="AJ341" s="46">
        <f t="shared" si="54"/>
        <v>331</v>
      </c>
      <c r="AK341" s="46">
        <f t="shared" si="55"/>
        <v>0</v>
      </c>
      <c r="AL341" s="46">
        <f t="shared" si="56"/>
        <v>319</v>
      </c>
      <c r="AM341" s="46">
        <f t="shared" si="57"/>
        <v>12</v>
      </c>
      <c r="AN341" s="46" t="b">
        <f t="shared" si="58"/>
        <v>0</v>
      </c>
      <c r="AO341" s="46">
        <f t="shared" si="59"/>
        <v>0</v>
      </c>
      <c r="AP341" s="46">
        <f t="shared" si="60"/>
        <v>0</v>
      </c>
    </row>
    <row r="342" spans="2:42">
      <c r="B342" s="12">
        <v>332</v>
      </c>
      <c r="C342" s="13" t="s">
        <v>491</v>
      </c>
      <c r="D342" s="13" t="s">
        <v>227</v>
      </c>
      <c r="E342" s="13">
        <v>708</v>
      </c>
      <c r="F342" s="13" t="s">
        <v>50</v>
      </c>
      <c r="G342" s="13" t="str">
        <f t="shared" si="52"/>
        <v>TS</v>
      </c>
      <c r="H342" s="14" t="s">
        <v>492</v>
      </c>
      <c r="I342" s="25">
        <v>41486</v>
      </c>
      <c r="J342" s="25" t="s">
        <v>51</v>
      </c>
      <c r="K342" s="25" t="s">
        <v>51</v>
      </c>
      <c r="L342" s="26" t="s">
        <v>348</v>
      </c>
      <c r="M342" s="27" t="s">
        <v>53</v>
      </c>
      <c r="N342" s="25" t="s">
        <v>51</v>
      </c>
      <c r="O342" s="25">
        <v>0</v>
      </c>
      <c r="P342" s="25" t="s">
        <v>51</v>
      </c>
      <c r="Q342" s="31">
        <v>1549.39</v>
      </c>
      <c r="R342" s="31">
        <v>1549.39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v>0</v>
      </c>
      <c r="AD342" s="31">
        <v>0</v>
      </c>
      <c r="AE342" s="30"/>
      <c r="AF342" s="30"/>
      <c r="AG342" s="44">
        <v>0</v>
      </c>
      <c r="AH342" s="45">
        <f t="shared" si="51"/>
        <v>41487</v>
      </c>
      <c r="AI342" s="45">
        <f t="shared" si="53"/>
        <v>53540</v>
      </c>
      <c r="AJ342" s="46">
        <f t="shared" si="54"/>
        <v>331</v>
      </c>
      <c r="AK342" s="46">
        <f t="shared" si="55"/>
        <v>0</v>
      </c>
      <c r="AL342" s="46">
        <f t="shared" si="56"/>
        <v>319</v>
      </c>
      <c r="AM342" s="46">
        <f t="shared" si="57"/>
        <v>12</v>
      </c>
      <c r="AN342" s="46" t="b">
        <f t="shared" si="58"/>
        <v>0</v>
      </c>
      <c r="AO342" s="46">
        <f t="shared" si="59"/>
        <v>0</v>
      </c>
      <c r="AP342" s="46">
        <f t="shared" si="60"/>
        <v>0</v>
      </c>
    </row>
    <row r="343" spans="2:42">
      <c r="B343" s="12">
        <v>333</v>
      </c>
      <c r="C343" s="13" t="s">
        <v>493</v>
      </c>
      <c r="D343" s="13" t="s">
        <v>227</v>
      </c>
      <c r="E343" s="13">
        <v>708</v>
      </c>
      <c r="F343" s="13" t="s">
        <v>50</v>
      </c>
      <c r="G343" s="13" t="str">
        <f t="shared" si="52"/>
        <v>TS</v>
      </c>
      <c r="H343" s="14" t="s">
        <v>494</v>
      </c>
      <c r="I343" s="25">
        <v>41486</v>
      </c>
      <c r="J343" s="25" t="s">
        <v>51</v>
      </c>
      <c r="K343" s="25" t="s">
        <v>51</v>
      </c>
      <c r="L343" s="26" t="s">
        <v>348</v>
      </c>
      <c r="M343" s="27" t="s">
        <v>53</v>
      </c>
      <c r="N343" s="25" t="s">
        <v>51</v>
      </c>
      <c r="O343" s="25">
        <v>0</v>
      </c>
      <c r="P343" s="25" t="s">
        <v>51</v>
      </c>
      <c r="Q343" s="31">
        <v>150498.66</v>
      </c>
      <c r="R343" s="31">
        <v>150498.66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v>0</v>
      </c>
      <c r="AD343" s="31">
        <v>0</v>
      </c>
      <c r="AE343" s="30"/>
      <c r="AF343" s="30"/>
      <c r="AG343" s="44">
        <v>0</v>
      </c>
      <c r="AH343" s="45">
        <f t="shared" si="51"/>
        <v>41487</v>
      </c>
      <c r="AI343" s="45">
        <f t="shared" si="53"/>
        <v>53540</v>
      </c>
      <c r="AJ343" s="46">
        <f t="shared" si="54"/>
        <v>331</v>
      </c>
      <c r="AK343" s="46">
        <f t="shared" si="55"/>
        <v>0</v>
      </c>
      <c r="AL343" s="46">
        <f t="shared" si="56"/>
        <v>319</v>
      </c>
      <c r="AM343" s="46">
        <f t="shared" si="57"/>
        <v>12</v>
      </c>
      <c r="AN343" s="46" t="b">
        <f t="shared" si="58"/>
        <v>0</v>
      </c>
      <c r="AO343" s="46">
        <f t="shared" si="59"/>
        <v>0</v>
      </c>
      <c r="AP343" s="46">
        <f t="shared" si="60"/>
        <v>0</v>
      </c>
    </row>
    <row r="344" spans="2:42">
      <c r="B344" s="12">
        <v>334</v>
      </c>
      <c r="C344" s="13" t="s">
        <v>495</v>
      </c>
      <c r="D344" s="13" t="s">
        <v>227</v>
      </c>
      <c r="E344" s="13">
        <v>708</v>
      </c>
      <c r="F344" s="13" t="s">
        <v>50</v>
      </c>
      <c r="G344" s="13" t="str">
        <f t="shared" si="52"/>
        <v>TS</v>
      </c>
      <c r="H344" s="14" t="s">
        <v>496</v>
      </c>
      <c r="I344" s="25">
        <v>41486</v>
      </c>
      <c r="J344" s="25" t="s">
        <v>51</v>
      </c>
      <c r="K344" s="25" t="s">
        <v>51</v>
      </c>
      <c r="L344" s="26" t="s">
        <v>348</v>
      </c>
      <c r="M344" s="27" t="s">
        <v>53</v>
      </c>
      <c r="N344" s="25" t="s">
        <v>51</v>
      </c>
      <c r="O344" s="25">
        <v>0</v>
      </c>
      <c r="P344" s="25">
        <v>0</v>
      </c>
      <c r="Q344" s="31">
        <v>162088.51</v>
      </c>
      <c r="R344" s="31">
        <v>162088.51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v>0</v>
      </c>
      <c r="AD344" s="31">
        <v>0</v>
      </c>
      <c r="AE344" s="30"/>
      <c r="AF344" s="30"/>
      <c r="AG344" s="44">
        <v>0</v>
      </c>
      <c r="AH344" s="45">
        <f t="shared" si="51"/>
        <v>41487</v>
      </c>
      <c r="AI344" s="45">
        <f t="shared" si="53"/>
        <v>53540</v>
      </c>
      <c r="AJ344" s="46">
        <f t="shared" si="54"/>
        <v>331</v>
      </c>
      <c r="AK344" s="46">
        <f t="shared" si="55"/>
        <v>0</v>
      </c>
      <c r="AL344" s="46">
        <f t="shared" si="56"/>
        <v>319</v>
      </c>
      <c r="AM344" s="46">
        <f t="shared" si="57"/>
        <v>12</v>
      </c>
      <c r="AN344" s="46" t="b">
        <f t="shared" si="58"/>
        <v>0</v>
      </c>
      <c r="AO344" s="46">
        <f t="shared" si="59"/>
        <v>0</v>
      </c>
      <c r="AP344" s="46">
        <f t="shared" si="60"/>
        <v>0</v>
      </c>
    </row>
    <row r="345" spans="2:42">
      <c r="B345" s="12">
        <v>335</v>
      </c>
      <c r="C345" s="13" t="s">
        <v>497</v>
      </c>
      <c r="D345" s="13" t="s">
        <v>227</v>
      </c>
      <c r="E345" s="13">
        <v>708</v>
      </c>
      <c r="F345" s="13" t="s">
        <v>50</v>
      </c>
      <c r="G345" s="13" t="str">
        <f t="shared" si="52"/>
        <v>TS</v>
      </c>
      <c r="H345" s="14" t="s">
        <v>498</v>
      </c>
      <c r="I345" s="25">
        <v>41486</v>
      </c>
      <c r="J345" s="25" t="s">
        <v>51</v>
      </c>
      <c r="K345" s="25" t="s">
        <v>51</v>
      </c>
      <c r="L345" s="26" t="s">
        <v>348</v>
      </c>
      <c r="M345" s="27" t="s">
        <v>53</v>
      </c>
      <c r="N345" s="25" t="s">
        <v>51</v>
      </c>
      <c r="O345" s="25">
        <v>0</v>
      </c>
      <c r="P345" s="25">
        <v>0</v>
      </c>
      <c r="Q345" s="31">
        <v>355999.46</v>
      </c>
      <c r="R345" s="31">
        <v>355999.46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v>0</v>
      </c>
      <c r="AD345" s="31">
        <v>0</v>
      </c>
      <c r="AE345" s="30"/>
      <c r="AF345" s="30"/>
      <c r="AG345" s="44">
        <v>0</v>
      </c>
      <c r="AH345" s="45">
        <f t="shared" si="51"/>
        <v>41487</v>
      </c>
      <c r="AI345" s="45">
        <f t="shared" si="53"/>
        <v>53540</v>
      </c>
      <c r="AJ345" s="46">
        <f t="shared" si="54"/>
        <v>331</v>
      </c>
      <c r="AK345" s="46">
        <f t="shared" si="55"/>
        <v>0</v>
      </c>
      <c r="AL345" s="46">
        <f t="shared" si="56"/>
        <v>319</v>
      </c>
      <c r="AM345" s="46">
        <f t="shared" si="57"/>
        <v>12</v>
      </c>
      <c r="AN345" s="46" t="b">
        <f t="shared" si="58"/>
        <v>0</v>
      </c>
      <c r="AO345" s="46">
        <f t="shared" si="59"/>
        <v>0</v>
      </c>
      <c r="AP345" s="46">
        <f t="shared" si="60"/>
        <v>0</v>
      </c>
    </row>
    <row r="346" spans="2:42">
      <c r="B346" s="12">
        <v>336</v>
      </c>
      <c r="C346" s="13" t="s">
        <v>499</v>
      </c>
      <c r="D346" s="13" t="s">
        <v>227</v>
      </c>
      <c r="E346" s="13">
        <v>708</v>
      </c>
      <c r="F346" s="13" t="s">
        <v>50</v>
      </c>
      <c r="G346" s="13" t="str">
        <f t="shared" si="52"/>
        <v>TS</v>
      </c>
      <c r="H346" s="14">
        <v>12100076</v>
      </c>
      <c r="I346" s="25">
        <v>42278</v>
      </c>
      <c r="J346" s="25" t="s">
        <v>51</v>
      </c>
      <c r="K346" s="25" t="s">
        <v>51</v>
      </c>
      <c r="L346" s="26" t="s">
        <v>500</v>
      </c>
      <c r="M346" s="27" t="s">
        <v>53</v>
      </c>
      <c r="N346" s="25" t="s">
        <v>51</v>
      </c>
      <c r="O346" s="25">
        <v>0</v>
      </c>
      <c r="P346" s="25">
        <v>0</v>
      </c>
      <c r="Q346" s="31">
        <v>36760.31</v>
      </c>
      <c r="R346" s="31">
        <v>36760.31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v>0</v>
      </c>
      <c r="AD346" s="31">
        <v>0</v>
      </c>
      <c r="AE346" s="30"/>
      <c r="AF346" s="30"/>
      <c r="AG346" s="44">
        <v>0</v>
      </c>
      <c r="AH346" s="45">
        <f t="shared" si="51"/>
        <v>42309</v>
      </c>
      <c r="AI346" s="45">
        <f t="shared" si="53"/>
        <v>55093</v>
      </c>
      <c r="AJ346" s="46">
        <f t="shared" si="54"/>
        <v>382</v>
      </c>
      <c r="AK346" s="46">
        <f t="shared" si="55"/>
        <v>0</v>
      </c>
      <c r="AL346" s="46">
        <f t="shared" si="56"/>
        <v>370</v>
      </c>
      <c r="AM346" s="46">
        <f t="shared" si="57"/>
        <v>12</v>
      </c>
      <c r="AN346" s="46" t="b">
        <f t="shared" si="58"/>
        <v>0</v>
      </c>
      <c r="AO346" s="46">
        <f t="shared" si="59"/>
        <v>0</v>
      </c>
      <c r="AP346" s="46">
        <f t="shared" si="60"/>
        <v>0</v>
      </c>
    </row>
    <row r="347" spans="2:42">
      <c r="B347" s="12">
        <v>337</v>
      </c>
      <c r="C347" s="13" t="s">
        <v>501</v>
      </c>
      <c r="D347" s="13" t="s">
        <v>227</v>
      </c>
      <c r="E347" s="13">
        <v>708</v>
      </c>
      <c r="F347" s="13" t="s">
        <v>50</v>
      </c>
      <c r="G347" s="13" t="str">
        <f t="shared" si="52"/>
        <v>TS</v>
      </c>
      <c r="H347" s="14">
        <v>12100078</v>
      </c>
      <c r="I347" s="25">
        <v>42278</v>
      </c>
      <c r="J347" s="25" t="s">
        <v>51</v>
      </c>
      <c r="K347" s="25" t="s">
        <v>51</v>
      </c>
      <c r="L347" s="26" t="s">
        <v>500</v>
      </c>
      <c r="M347" s="27" t="s">
        <v>53</v>
      </c>
      <c r="N347" s="25" t="s">
        <v>51</v>
      </c>
      <c r="O347" s="25">
        <v>0</v>
      </c>
      <c r="P347" s="25">
        <v>0</v>
      </c>
      <c r="Q347" s="31">
        <v>37828.699999999997</v>
      </c>
      <c r="R347" s="31">
        <v>37828.699999999997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1">
        <v>0</v>
      </c>
      <c r="Y347" s="31">
        <v>0</v>
      </c>
      <c r="Z347" s="31">
        <v>0</v>
      </c>
      <c r="AA347" s="31">
        <v>0</v>
      </c>
      <c r="AB347" s="31">
        <v>0</v>
      </c>
      <c r="AC347" s="31">
        <v>0</v>
      </c>
      <c r="AD347" s="31">
        <v>0</v>
      </c>
      <c r="AE347" s="30"/>
      <c r="AF347" s="30"/>
      <c r="AG347" s="44">
        <v>0</v>
      </c>
      <c r="AH347" s="45">
        <f t="shared" si="51"/>
        <v>42309</v>
      </c>
      <c r="AI347" s="45">
        <f t="shared" si="53"/>
        <v>55093</v>
      </c>
      <c r="AJ347" s="46">
        <f t="shared" si="54"/>
        <v>382</v>
      </c>
      <c r="AK347" s="46">
        <f t="shared" si="55"/>
        <v>0</v>
      </c>
      <c r="AL347" s="46">
        <f t="shared" si="56"/>
        <v>370</v>
      </c>
      <c r="AM347" s="46">
        <f t="shared" si="57"/>
        <v>12</v>
      </c>
      <c r="AN347" s="46" t="b">
        <f t="shared" si="58"/>
        <v>0</v>
      </c>
      <c r="AO347" s="46">
        <f t="shared" si="59"/>
        <v>0</v>
      </c>
      <c r="AP347" s="46">
        <f t="shared" si="60"/>
        <v>0</v>
      </c>
    </row>
    <row r="348" spans="2:42">
      <c r="B348" s="12">
        <v>338</v>
      </c>
      <c r="C348" s="13" t="s">
        <v>502</v>
      </c>
      <c r="D348" s="13" t="s">
        <v>227</v>
      </c>
      <c r="E348" s="13">
        <v>708</v>
      </c>
      <c r="F348" s="13" t="s">
        <v>50</v>
      </c>
      <c r="G348" s="13" t="str">
        <f t="shared" si="52"/>
        <v>TS</v>
      </c>
      <c r="H348" s="14">
        <v>12100077</v>
      </c>
      <c r="I348" s="25">
        <v>42278</v>
      </c>
      <c r="J348" s="25" t="s">
        <v>51</v>
      </c>
      <c r="K348" s="25" t="s">
        <v>51</v>
      </c>
      <c r="L348" s="26" t="s">
        <v>500</v>
      </c>
      <c r="M348" s="27" t="s">
        <v>53</v>
      </c>
      <c r="N348" s="25" t="s">
        <v>51</v>
      </c>
      <c r="O348" s="25">
        <v>0</v>
      </c>
      <c r="P348" s="25">
        <v>0</v>
      </c>
      <c r="Q348" s="31">
        <v>31159.69</v>
      </c>
      <c r="R348" s="31">
        <v>31159.69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31">
        <v>0</v>
      </c>
      <c r="AC348" s="31">
        <v>0</v>
      </c>
      <c r="AD348" s="31">
        <v>0</v>
      </c>
      <c r="AE348" s="30"/>
      <c r="AF348" s="30"/>
      <c r="AG348" s="44">
        <v>0</v>
      </c>
      <c r="AH348" s="45">
        <f t="shared" si="51"/>
        <v>42309</v>
      </c>
      <c r="AI348" s="45">
        <f t="shared" si="53"/>
        <v>55093</v>
      </c>
      <c r="AJ348" s="46">
        <f t="shared" si="54"/>
        <v>382</v>
      </c>
      <c r="AK348" s="46">
        <f t="shared" si="55"/>
        <v>0</v>
      </c>
      <c r="AL348" s="46">
        <f t="shared" si="56"/>
        <v>370</v>
      </c>
      <c r="AM348" s="46">
        <f t="shared" si="57"/>
        <v>12</v>
      </c>
      <c r="AN348" s="46" t="b">
        <f t="shared" si="58"/>
        <v>0</v>
      </c>
      <c r="AO348" s="46">
        <f t="shared" si="59"/>
        <v>0</v>
      </c>
      <c r="AP348" s="46">
        <f t="shared" si="60"/>
        <v>0</v>
      </c>
    </row>
    <row r="349" spans="2:42">
      <c r="B349" s="12">
        <v>339</v>
      </c>
      <c r="C349" s="13" t="s">
        <v>503</v>
      </c>
      <c r="D349" s="13" t="s">
        <v>347</v>
      </c>
      <c r="E349" s="13">
        <v>714</v>
      </c>
      <c r="F349" s="13" t="s">
        <v>50</v>
      </c>
      <c r="G349" s="13" t="str">
        <f t="shared" si="52"/>
        <v>TS</v>
      </c>
      <c r="H349" s="14" t="s">
        <v>504</v>
      </c>
      <c r="I349" s="25">
        <v>41486</v>
      </c>
      <c r="J349" s="25" t="s">
        <v>51</v>
      </c>
      <c r="K349" s="25" t="s">
        <v>51</v>
      </c>
      <c r="L349" s="26" t="s">
        <v>399</v>
      </c>
      <c r="M349" s="27" t="s">
        <v>53</v>
      </c>
      <c r="N349" s="25" t="s">
        <v>51</v>
      </c>
      <c r="O349" s="25">
        <v>0</v>
      </c>
      <c r="P349" s="25">
        <v>0</v>
      </c>
      <c r="Q349" s="31">
        <v>14747.34</v>
      </c>
      <c r="R349" s="31">
        <v>0</v>
      </c>
      <c r="S349" s="31">
        <v>14747.34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0</v>
      </c>
      <c r="AA349" s="31">
        <v>0</v>
      </c>
      <c r="AB349" s="31">
        <v>0</v>
      </c>
      <c r="AC349" s="31">
        <v>0</v>
      </c>
      <c r="AD349" s="31">
        <v>0</v>
      </c>
      <c r="AE349" s="30"/>
      <c r="AF349" s="30"/>
      <c r="AG349" s="44">
        <v>0</v>
      </c>
      <c r="AH349" s="45">
        <f t="shared" si="51"/>
        <v>41487</v>
      </c>
      <c r="AI349" s="45">
        <f t="shared" si="53"/>
        <v>57923</v>
      </c>
      <c r="AJ349" s="46">
        <f t="shared" si="54"/>
        <v>475</v>
      </c>
      <c r="AK349" s="46">
        <f t="shared" si="55"/>
        <v>0</v>
      </c>
      <c r="AL349" s="46">
        <f t="shared" si="56"/>
        <v>463</v>
      </c>
      <c r="AM349" s="46">
        <f t="shared" si="57"/>
        <v>12</v>
      </c>
      <c r="AN349" s="46" t="b">
        <f t="shared" si="58"/>
        <v>0</v>
      </c>
      <c r="AO349" s="46">
        <f t="shared" si="59"/>
        <v>0</v>
      </c>
      <c r="AP349" s="46">
        <f t="shared" si="60"/>
        <v>0</v>
      </c>
    </row>
    <row r="350" spans="2:42">
      <c r="B350" s="12">
        <v>340</v>
      </c>
      <c r="C350" s="13" t="s">
        <v>505</v>
      </c>
      <c r="D350" s="13" t="s">
        <v>347</v>
      </c>
      <c r="E350" s="13">
        <v>714</v>
      </c>
      <c r="F350" s="13" t="s">
        <v>50</v>
      </c>
      <c r="G350" s="13" t="str">
        <f t="shared" si="52"/>
        <v>TS</v>
      </c>
      <c r="H350" s="14" t="s">
        <v>506</v>
      </c>
      <c r="I350" s="25">
        <v>41486</v>
      </c>
      <c r="J350" s="25" t="s">
        <v>51</v>
      </c>
      <c r="K350" s="25" t="s">
        <v>51</v>
      </c>
      <c r="L350" s="26" t="s">
        <v>402</v>
      </c>
      <c r="M350" s="27" t="s">
        <v>53</v>
      </c>
      <c r="N350" s="25" t="s">
        <v>51</v>
      </c>
      <c r="O350" s="25">
        <v>0</v>
      </c>
      <c r="P350" s="25">
        <v>0</v>
      </c>
      <c r="Q350" s="31">
        <v>377.39</v>
      </c>
      <c r="R350" s="31">
        <v>0</v>
      </c>
      <c r="S350" s="31">
        <v>377.39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31">
        <v>0</v>
      </c>
      <c r="AB350" s="31">
        <v>0</v>
      </c>
      <c r="AC350" s="31">
        <v>0</v>
      </c>
      <c r="AD350" s="31">
        <v>0</v>
      </c>
      <c r="AE350" s="30"/>
      <c r="AF350" s="30"/>
      <c r="AG350" s="44">
        <v>0</v>
      </c>
      <c r="AH350" s="45">
        <f t="shared" si="51"/>
        <v>41487</v>
      </c>
      <c r="AI350" s="45">
        <f t="shared" si="53"/>
        <v>48792</v>
      </c>
      <c r="AJ350" s="46">
        <f t="shared" si="54"/>
        <v>175</v>
      </c>
      <c r="AK350" s="46">
        <f t="shared" si="55"/>
        <v>0</v>
      </c>
      <c r="AL350" s="46">
        <f t="shared" si="56"/>
        <v>163</v>
      </c>
      <c r="AM350" s="46">
        <f t="shared" si="57"/>
        <v>12</v>
      </c>
      <c r="AN350" s="46" t="b">
        <f t="shared" si="58"/>
        <v>0</v>
      </c>
      <c r="AO350" s="46">
        <f t="shared" si="59"/>
        <v>0</v>
      </c>
      <c r="AP350" s="46">
        <f t="shared" si="60"/>
        <v>0</v>
      </c>
    </row>
    <row r="351" spans="2:42">
      <c r="B351" s="12">
        <v>341</v>
      </c>
      <c r="C351" s="13" t="s">
        <v>507</v>
      </c>
      <c r="D351" s="13" t="s">
        <v>347</v>
      </c>
      <c r="E351" s="13">
        <v>714</v>
      </c>
      <c r="F351" s="13" t="s">
        <v>50</v>
      </c>
      <c r="G351" s="13" t="str">
        <f t="shared" si="52"/>
        <v>TS</v>
      </c>
      <c r="H351" s="14" t="s">
        <v>508</v>
      </c>
      <c r="I351" s="25">
        <v>41486</v>
      </c>
      <c r="J351" s="25" t="s">
        <v>51</v>
      </c>
      <c r="K351" s="25" t="s">
        <v>51</v>
      </c>
      <c r="L351" s="26" t="s">
        <v>348</v>
      </c>
      <c r="M351" s="27" t="s">
        <v>53</v>
      </c>
      <c r="N351" s="25" t="s">
        <v>51</v>
      </c>
      <c r="O351" s="25">
        <v>0</v>
      </c>
      <c r="P351" s="25">
        <v>0</v>
      </c>
      <c r="Q351" s="31">
        <v>9.99</v>
      </c>
      <c r="R351" s="31">
        <v>0</v>
      </c>
      <c r="S351" s="31">
        <v>9.99</v>
      </c>
      <c r="T351" s="31">
        <v>0</v>
      </c>
      <c r="U351" s="31">
        <v>0</v>
      </c>
      <c r="V351" s="31">
        <v>0</v>
      </c>
      <c r="W351" s="31">
        <v>0</v>
      </c>
      <c r="X351" s="31">
        <v>0</v>
      </c>
      <c r="Y351" s="31">
        <v>0</v>
      </c>
      <c r="Z351" s="31">
        <v>0</v>
      </c>
      <c r="AA351" s="31">
        <v>0</v>
      </c>
      <c r="AB351" s="31">
        <v>0</v>
      </c>
      <c r="AC351" s="31">
        <v>0</v>
      </c>
      <c r="AD351" s="31">
        <v>0</v>
      </c>
      <c r="AE351" s="30"/>
      <c r="AF351" s="30"/>
      <c r="AG351" s="44">
        <v>0</v>
      </c>
      <c r="AH351" s="45">
        <f t="shared" si="51"/>
        <v>41487</v>
      </c>
      <c r="AI351" s="45">
        <f t="shared" si="53"/>
        <v>53540</v>
      </c>
      <c r="AJ351" s="46">
        <f t="shared" si="54"/>
        <v>331</v>
      </c>
      <c r="AK351" s="46">
        <f t="shared" si="55"/>
        <v>0</v>
      </c>
      <c r="AL351" s="46">
        <f t="shared" si="56"/>
        <v>319</v>
      </c>
      <c r="AM351" s="46">
        <f t="shared" si="57"/>
        <v>12</v>
      </c>
      <c r="AN351" s="46" t="b">
        <f t="shared" si="58"/>
        <v>0</v>
      </c>
      <c r="AO351" s="46">
        <f t="shared" si="59"/>
        <v>0</v>
      </c>
      <c r="AP351" s="46">
        <f t="shared" si="60"/>
        <v>0</v>
      </c>
    </row>
    <row r="352" spans="2:42">
      <c r="B352" s="12">
        <v>342</v>
      </c>
      <c r="C352" s="13" t="s">
        <v>509</v>
      </c>
      <c r="D352" s="13" t="s">
        <v>347</v>
      </c>
      <c r="E352" s="13">
        <v>714</v>
      </c>
      <c r="F352" s="13" t="s">
        <v>50</v>
      </c>
      <c r="G352" s="13" t="str">
        <f t="shared" si="52"/>
        <v>TS</v>
      </c>
      <c r="H352" s="14" t="s">
        <v>510</v>
      </c>
      <c r="I352" s="25">
        <v>41486</v>
      </c>
      <c r="J352" s="25" t="s">
        <v>51</v>
      </c>
      <c r="K352" s="25" t="s">
        <v>51</v>
      </c>
      <c r="L352" s="26" t="s">
        <v>348</v>
      </c>
      <c r="M352" s="27" t="s">
        <v>53</v>
      </c>
      <c r="N352" s="25" t="s">
        <v>51</v>
      </c>
      <c r="O352" s="25">
        <v>0</v>
      </c>
      <c r="P352" s="25">
        <v>0</v>
      </c>
      <c r="Q352" s="31">
        <v>138.69</v>
      </c>
      <c r="R352" s="31">
        <v>0</v>
      </c>
      <c r="S352" s="31">
        <v>138.69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v>0</v>
      </c>
      <c r="AD352" s="31">
        <v>0</v>
      </c>
      <c r="AE352" s="30"/>
      <c r="AF352" s="30"/>
      <c r="AG352" s="44">
        <v>0</v>
      </c>
      <c r="AH352" s="45">
        <f t="shared" si="51"/>
        <v>41487</v>
      </c>
      <c r="AI352" s="45">
        <f t="shared" si="53"/>
        <v>53540</v>
      </c>
      <c r="AJ352" s="46">
        <f t="shared" si="54"/>
        <v>331</v>
      </c>
      <c r="AK352" s="46">
        <f t="shared" si="55"/>
        <v>0</v>
      </c>
      <c r="AL352" s="46">
        <f t="shared" si="56"/>
        <v>319</v>
      </c>
      <c r="AM352" s="46">
        <f t="shared" si="57"/>
        <v>12</v>
      </c>
      <c r="AN352" s="46" t="b">
        <f t="shared" si="58"/>
        <v>0</v>
      </c>
      <c r="AO352" s="46">
        <f t="shared" si="59"/>
        <v>0</v>
      </c>
      <c r="AP352" s="46">
        <f t="shared" si="60"/>
        <v>0</v>
      </c>
    </row>
    <row r="353" spans="2:42">
      <c r="B353" s="12">
        <v>343</v>
      </c>
      <c r="C353" s="13" t="s">
        <v>511</v>
      </c>
      <c r="D353" s="13" t="s">
        <v>347</v>
      </c>
      <c r="E353" s="13">
        <v>714</v>
      </c>
      <c r="F353" s="13" t="s">
        <v>50</v>
      </c>
      <c r="G353" s="13" t="str">
        <f t="shared" si="52"/>
        <v>TS</v>
      </c>
      <c r="H353" s="14" t="s">
        <v>512</v>
      </c>
      <c r="I353" s="25">
        <v>41486</v>
      </c>
      <c r="J353" s="25" t="s">
        <v>51</v>
      </c>
      <c r="K353" s="25" t="s">
        <v>51</v>
      </c>
      <c r="L353" s="26" t="s">
        <v>348</v>
      </c>
      <c r="M353" s="27" t="s">
        <v>53</v>
      </c>
      <c r="N353" s="25" t="s">
        <v>51</v>
      </c>
      <c r="O353" s="25">
        <v>0</v>
      </c>
      <c r="P353" s="25">
        <v>0</v>
      </c>
      <c r="Q353" s="31">
        <v>147.4</v>
      </c>
      <c r="R353" s="31">
        <v>0</v>
      </c>
      <c r="S353" s="31">
        <v>147.4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1">
        <v>0</v>
      </c>
      <c r="AD353" s="31">
        <v>0</v>
      </c>
      <c r="AE353" s="30"/>
      <c r="AF353" s="30"/>
      <c r="AG353" s="44">
        <v>0</v>
      </c>
      <c r="AH353" s="45">
        <f t="shared" si="51"/>
        <v>41487</v>
      </c>
      <c r="AI353" s="45">
        <f t="shared" si="53"/>
        <v>53540</v>
      </c>
      <c r="AJ353" s="46">
        <f t="shared" si="54"/>
        <v>331</v>
      </c>
      <c r="AK353" s="46">
        <f t="shared" si="55"/>
        <v>0</v>
      </c>
      <c r="AL353" s="46">
        <f t="shared" si="56"/>
        <v>319</v>
      </c>
      <c r="AM353" s="46">
        <f t="shared" si="57"/>
        <v>12</v>
      </c>
      <c r="AN353" s="46" t="b">
        <f t="shared" si="58"/>
        <v>0</v>
      </c>
      <c r="AO353" s="46">
        <f t="shared" si="59"/>
        <v>0</v>
      </c>
      <c r="AP353" s="46">
        <f t="shared" si="60"/>
        <v>0</v>
      </c>
    </row>
    <row r="354" spans="2:42">
      <c r="B354" s="12">
        <v>344</v>
      </c>
      <c r="C354" s="13" t="s">
        <v>513</v>
      </c>
      <c r="D354" s="13" t="s">
        <v>347</v>
      </c>
      <c r="E354" s="13">
        <v>714</v>
      </c>
      <c r="F354" s="13" t="s">
        <v>50</v>
      </c>
      <c r="G354" s="13" t="str">
        <f t="shared" si="52"/>
        <v>TS</v>
      </c>
      <c r="H354" s="14" t="s">
        <v>514</v>
      </c>
      <c r="I354" s="25">
        <v>41486</v>
      </c>
      <c r="J354" s="25" t="s">
        <v>51</v>
      </c>
      <c r="K354" s="25" t="s">
        <v>51</v>
      </c>
      <c r="L354" s="26" t="s">
        <v>348</v>
      </c>
      <c r="M354" s="27" t="s">
        <v>53</v>
      </c>
      <c r="N354" s="25" t="s">
        <v>51</v>
      </c>
      <c r="O354" s="25">
        <v>0</v>
      </c>
      <c r="P354" s="25">
        <v>0</v>
      </c>
      <c r="Q354" s="31">
        <v>393.03</v>
      </c>
      <c r="R354" s="31">
        <v>0</v>
      </c>
      <c r="S354" s="31">
        <v>393.03</v>
      </c>
      <c r="T354" s="31">
        <v>0</v>
      </c>
      <c r="U354" s="31">
        <v>0</v>
      </c>
      <c r="V354" s="31">
        <v>0</v>
      </c>
      <c r="W354" s="31">
        <v>0</v>
      </c>
      <c r="X354" s="31">
        <v>0</v>
      </c>
      <c r="Y354" s="31">
        <v>0</v>
      </c>
      <c r="Z354" s="31">
        <v>0</v>
      </c>
      <c r="AA354" s="31">
        <v>0</v>
      </c>
      <c r="AB354" s="31">
        <v>0</v>
      </c>
      <c r="AC354" s="31">
        <v>0</v>
      </c>
      <c r="AD354" s="31">
        <v>0</v>
      </c>
      <c r="AE354" s="30"/>
      <c r="AF354" s="30"/>
      <c r="AG354" s="44">
        <v>0</v>
      </c>
      <c r="AH354" s="45">
        <f t="shared" si="51"/>
        <v>41487</v>
      </c>
      <c r="AI354" s="45">
        <f t="shared" si="53"/>
        <v>53540</v>
      </c>
      <c r="AJ354" s="46">
        <f t="shared" si="54"/>
        <v>331</v>
      </c>
      <c r="AK354" s="46">
        <f t="shared" si="55"/>
        <v>0</v>
      </c>
      <c r="AL354" s="46">
        <f t="shared" si="56"/>
        <v>319</v>
      </c>
      <c r="AM354" s="46">
        <f t="shared" si="57"/>
        <v>12</v>
      </c>
      <c r="AN354" s="46" t="b">
        <f t="shared" si="58"/>
        <v>0</v>
      </c>
      <c r="AO354" s="46">
        <f t="shared" si="59"/>
        <v>0</v>
      </c>
      <c r="AP354" s="46">
        <f t="shared" si="60"/>
        <v>0</v>
      </c>
    </row>
    <row r="355" spans="2:42">
      <c r="B355" s="12">
        <v>345</v>
      </c>
      <c r="C355" s="13" t="s">
        <v>515</v>
      </c>
      <c r="D355" s="13" t="s">
        <v>347</v>
      </c>
      <c r="E355" s="13">
        <v>714</v>
      </c>
      <c r="F355" s="13" t="s">
        <v>50</v>
      </c>
      <c r="G355" s="13" t="str">
        <f t="shared" si="52"/>
        <v>TS</v>
      </c>
      <c r="H355" s="14" t="s">
        <v>516</v>
      </c>
      <c r="I355" s="25">
        <v>41486</v>
      </c>
      <c r="J355" s="25" t="s">
        <v>51</v>
      </c>
      <c r="K355" s="25" t="s">
        <v>51</v>
      </c>
      <c r="L355" s="26" t="s">
        <v>348</v>
      </c>
      <c r="M355" s="27" t="s">
        <v>53</v>
      </c>
      <c r="N355" s="25" t="s">
        <v>51</v>
      </c>
      <c r="O355" s="25">
        <v>0</v>
      </c>
      <c r="P355" s="25">
        <v>0</v>
      </c>
      <c r="Q355" s="31">
        <v>144.34</v>
      </c>
      <c r="R355" s="31">
        <v>0</v>
      </c>
      <c r="S355" s="31">
        <v>144.34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1">
        <v>0</v>
      </c>
      <c r="Z355" s="31">
        <v>0</v>
      </c>
      <c r="AA355" s="31">
        <v>0</v>
      </c>
      <c r="AB355" s="31">
        <v>0</v>
      </c>
      <c r="AC355" s="31">
        <v>0</v>
      </c>
      <c r="AD355" s="31">
        <v>0</v>
      </c>
      <c r="AE355" s="30"/>
      <c r="AF355" s="30"/>
      <c r="AG355" s="44">
        <v>0</v>
      </c>
      <c r="AH355" s="45">
        <f t="shared" si="51"/>
        <v>41487</v>
      </c>
      <c r="AI355" s="45">
        <f t="shared" si="53"/>
        <v>53540</v>
      </c>
      <c r="AJ355" s="46">
        <f t="shared" si="54"/>
        <v>331</v>
      </c>
      <c r="AK355" s="46">
        <f t="shared" si="55"/>
        <v>0</v>
      </c>
      <c r="AL355" s="46">
        <f t="shared" si="56"/>
        <v>319</v>
      </c>
      <c r="AM355" s="46">
        <f t="shared" si="57"/>
        <v>12</v>
      </c>
      <c r="AN355" s="46" t="b">
        <f t="shared" si="58"/>
        <v>0</v>
      </c>
      <c r="AO355" s="46">
        <f t="shared" si="59"/>
        <v>0</v>
      </c>
      <c r="AP355" s="46">
        <f t="shared" si="60"/>
        <v>0</v>
      </c>
    </row>
    <row r="356" spans="2:42">
      <c r="B356" s="12">
        <v>346</v>
      </c>
      <c r="C356" s="13" t="s">
        <v>517</v>
      </c>
      <c r="D356" s="13" t="s">
        <v>347</v>
      </c>
      <c r="E356" s="13">
        <v>714</v>
      </c>
      <c r="F356" s="13" t="s">
        <v>50</v>
      </c>
      <c r="G356" s="13" t="str">
        <f t="shared" si="52"/>
        <v>TS</v>
      </c>
      <c r="H356" s="14" t="s">
        <v>518</v>
      </c>
      <c r="I356" s="25">
        <v>41486</v>
      </c>
      <c r="J356" s="25" t="s">
        <v>51</v>
      </c>
      <c r="K356" s="25" t="s">
        <v>51</v>
      </c>
      <c r="L356" s="26" t="s">
        <v>348</v>
      </c>
      <c r="M356" s="27" t="s">
        <v>53</v>
      </c>
      <c r="N356" s="25" t="s">
        <v>51</v>
      </c>
      <c r="O356" s="25">
        <v>0</v>
      </c>
      <c r="P356" s="25">
        <v>0</v>
      </c>
      <c r="Q356" s="31">
        <v>75.56</v>
      </c>
      <c r="R356" s="31">
        <v>0</v>
      </c>
      <c r="S356" s="31">
        <v>75.56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v>0</v>
      </c>
      <c r="AD356" s="31">
        <v>0</v>
      </c>
      <c r="AE356" s="30"/>
      <c r="AF356" s="30"/>
      <c r="AG356" s="44">
        <v>0</v>
      </c>
      <c r="AH356" s="45">
        <f t="shared" si="51"/>
        <v>41487</v>
      </c>
      <c r="AI356" s="45">
        <f t="shared" si="53"/>
        <v>53540</v>
      </c>
      <c r="AJ356" s="46">
        <f t="shared" si="54"/>
        <v>331</v>
      </c>
      <c r="AK356" s="46">
        <f t="shared" si="55"/>
        <v>0</v>
      </c>
      <c r="AL356" s="46">
        <f t="shared" si="56"/>
        <v>319</v>
      </c>
      <c r="AM356" s="46">
        <f t="shared" si="57"/>
        <v>12</v>
      </c>
      <c r="AN356" s="46" t="b">
        <f t="shared" si="58"/>
        <v>0</v>
      </c>
      <c r="AO356" s="46">
        <f t="shared" si="59"/>
        <v>0</v>
      </c>
      <c r="AP356" s="46">
        <f t="shared" si="60"/>
        <v>0</v>
      </c>
    </row>
    <row r="357" spans="2:42">
      <c r="B357" s="12">
        <v>347</v>
      </c>
      <c r="C357" s="13" t="s">
        <v>519</v>
      </c>
      <c r="D357" s="13" t="s">
        <v>347</v>
      </c>
      <c r="E357" s="13">
        <v>714</v>
      </c>
      <c r="F357" s="13" t="s">
        <v>50</v>
      </c>
      <c r="G357" s="13" t="str">
        <f t="shared" si="52"/>
        <v>TS</v>
      </c>
      <c r="H357" s="14" t="s">
        <v>520</v>
      </c>
      <c r="I357" s="25">
        <v>41486</v>
      </c>
      <c r="J357" s="25" t="s">
        <v>51</v>
      </c>
      <c r="K357" s="25" t="s">
        <v>51</v>
      </c>
      <c r="L357" s="26" t="s">
        <v>348</v>
      </c>
      <c r="M357" s="27" t="s">
        <v>53</v>
      </c>
      <c r="N357" s="25" t="s">
        <v>51</v>
      </c>
      <c r="O357" s="25">
        <v>0</v>
      </c>
      <c r="P357" s="25">
        <v>0</v>
      </c>
      <c r="Q357" s="31">
        <v>241.1</v>
      </c>
      <c r="R357" s="31">
        <v>0</v>
      </c>
      <c r="S357" s="31">
        <v>241.1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0</v>
      </c>
      <c r="AB357" s="31">
        <v>0</v>
      </c>
      <c r="AC357" s="31">
        <v>0</v>
      </c>
      <c r="AD357" s="31">
        <v>0</v>
      </c>
      <c r="AE357" s="30"/>
      <c r="AF357" s="30"/>
      <c r="AG357" s="44">
        <v>0</v>
      </c>
      <c r="AH357" s="45">
        <f t="shared" si="51"/>
        <v>41487</v>
      </c>
      <c r="AI357" s="45">
        <f t="shared" si="53"/>
        <v>53540</v>
      </c>
      <c r="AJ357" s="46">
        <f t="shared" si="54"/>
        <v>331</v>
      </c>
      <c r="AK357" s="46">
        <f t="shared" si="55"/>
        <v>0</v>
      </c>
      <c r="AL357" s="46">
        <f t="shared" si="56"/>
        <v>319</v>
      </c>
      <c r="AM357" s="46">
        <f t="shared" si="57"/>
        <v>12</v>
      </c>
      <c r="AN357" s="46" t="b">
        <f t="shared" si="58"/>
        <v>0</v>
      </c>
      <c r="AO357" s="46">
        <f t="shared" si="59"/>
        <v>0</v>
      </c>
      <c r="AP357" s="46">
        <f t="shared" si="60"/>
        <v>0</v>
      </c>
    </row>
    <row r="358" spans="2:42">
      <c r="B358" s="12">
        <v>348</v>
      </c>
      <c r="C358" s="13" t="s">
        <v>521</v>
      </c>
      <c r="D358" s="13" t="s">
        <v>347</v>
      </c>
      <c r="E358" s="13">
        <v>714</v>
      </c>
      <c r="F358" s="13" t="s">
        <v>50</v>
      </c>
      <c r="G358" s="13" t="str">
        <f t="shared" si="52"/>
        <v>TS</v>
      </c>
      <c r="H358" s="14" t="s">
        <v>522</v>
      </c>
      <c r="I358" s="25">
        <v>41486</v>
      </c>
      <c r="J358" s="25" t="s">
        <v>51</v>
      </c>
      <c r="K358" s="25" t="s">
        <v>51</v>
      </c>
      <c r="L358" s="26" t="s">
        <v>348</v>
      </c>
      <c r="M358" s="27" t="s">
        <v>53</v>
      </c>
      <c r="N358" s="25" t="s">
        <v>51</v>
      </c>
      <c r="O358" s="25">
        <v>0</v>
      </c>
      <c r="P358" s="25">
        <v>0</v>
      </c>
      <c r="Q358" s="31">
        <v>66.19</v>
      </c>
      <c r="R358" s="31">
        <v>0</v>
      </c>
      <c r="S358" s="31">
        <v>66.19</v>
      </c>
      <c r="T358" s="31">
        <v>0</v>
      </c>
      <c r="U358" s="31">
        <v>0</v>
      </c>
      <c r="V358" s="31">
        <v>0</v>
      </c>
      <c r="W358" s="31">
        <v>0</v>
      </c>
      <c r="X358" s="31">
        <v>0</v>
      </c>
      <c r="Y358" s="31">
        <v>0</v>
      </c>
      <c r="Z358" s="31">
        <v>0</v>
      </c>
      <c r="AA358" s="31">
        <v>0</v>
      </c>
      <c r="AB358" s="31">
        <v>0</v>
      </c>
      <c r="AC358" s="31">
        <v>0</v>
      </c>
      <c r="AD358" s="31">
        <v>0</v>
      </c>
      <c r="AE358" s="30"/>
      <c r="AF358" s="30"/>
      <c r="AG358" s="44">
        <v>0</v>
      </c>
      <c r="AH358" s="45">
        <f t="shared" si="51"/>
        <v>41487</v>
      </c>
      <c r="AI358" s="45">
        <f t="shared" si="53"/>
        <v>53540</v>
      </c>
      <c r="AJ358" s="46">
        <f t="shared" si="54"/>
        <v>331</v>
      </c>
      <c r="AK358" s="46">
        <f t="shared" si="55"/>
        <v>0</v>
      </c>
      <c r="AL358" s="46">
        <f t="shared" si="56"/>
        <v>319</v>
      </c>
      <c r="AM358" s="46">
        <f t="shared" si="57"/>
        <v>12</v>
      </c>
      <c r="AN358" s="46" t="b">
        <f t="shared" si="58"/>
        <v>0</v>
      </c>
      <c r="AO358" s="46">
        <f t="shared" si="59"/>
        <v>0</v>
      </c>
      <c r="AP358" s="46">
        <f t="shared" si="60"/>
        <v>0</v>
      </c>
    </row>
    <row r="359" spans="2:42">
      <c r="B359" s="12">
        <v>349</v>
      </c>
      <c r="C359" s="13" t="s">
        <v>523</v>
      </c>
      <c r="D359" s="13" t="s">
        <v>347</v>
      </c>
      <c r="E359" s="13">
        <v>714</v>
      </c>
      <c r="F359" s="13" t="s">
        <v>50</v>
      </c>
      <c r="G359" s="13" t="str">
        <f t="shared" si="52"/>
        <v>TS</v>
      </c>
      <c r="H359" s="14" t="s">
        <v>524</v>
      </c>
      <c r="I359" s="25">
        <v>41486</v>
      </c>
      <c r="J359" s="25" t="s">
        <v>51</v>
      </c>
      <c r="K359" s="25" t="s">
        <v>51</v>
      </c>
      <c r="L359" s="26" t="s">
        <v>348</v>
      </c>
      <c r="M359" s="27" t="s">
        <v>53</v>
      </c>
      <c r="N359" s="25" t="s">
        <v>51</v>
      </c>
      <c r="O359" s="25">
        <v>0</v>
      </c>
      <c r="P359" s="25">
        <v>0</v>
      </c>
      <c r="Q359" s="31">
        <v>112.22</v>
      </c>
      <c r="R359" s="31">
        <v>0</v>
      </c>
      <c r="S359" s="31">
        <v>112.22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v>0</v>
      </c>
      <c r="AD359" s="31">
        <v>0</v>
      </c>
      <c r="AE359" s="30"/>
      <c r="AF359" s="30"/>
      <c r="AG359" s="44">
        <v>0</v>
      </c>
      <c r="AH359" s="45">
        <f t="shared" si="51"/>
        <v>41487</v>
      </c>
      <c r="AI359" s="45">
        <f t="shared" si="53"/>
        <v>53540</v>
      </c>
      <c r="AJ359" s="46">
        <f t="shared" si="54"/>
        <v>331</v>
      </c>
      <c r="AK359" s="46">
        <f t="shared" si="55"/>
        <v>0</v>
      </c>
      <c r="AL359" s="46">
        <f t="shared" si="56"/>
        <v>319</v>
      </c>
      <c r="AM359" s="46">
        <f t="shared" si="57"/>
        <v>12</v>
      </c>
      <c r="AN359" s="46" t="b">
        <f t="shared" si="58"/>
        <v>0</v>
      </c>
      <c r="AO359" s="46">
        <f t="shared" si="59"/>
        <v>0</v>
      </c>
      <c r="AP359" s="46">
        <f t="shared" si="60"/>
        <v>0</v>
      </c>
    </row>
    <row r="360" spans="2:42">
      <c r="B360" s="12">
        <v>350</v>
      </c>
      <c r="C360" s="13" t="s">
        <v>525</v>
      </c>
      <c r="D360" s="13" t="s">
        <v>347</v>
      </c>
      <c r="E360" s="13">
        <v>714</v>
      </c>
      <c r="F360" s="13" t="s">
        <v>50</v>
      </c>
      <c r="G360" s="13" t="str">
        <f t="shared" si="52"/>
        <v>TS</v>
      </c>
      <c r="H360" s="14" t="s">
        <v>526</v>
      </c>
      <c r="I360" s="25">
        <v>41486</v>
      </c>
      <c r="J360" s="25" t="s">
        <v>51</v>
      </c>
      <c r="K360" s="25" t="s">
        <v>51</v>
      </c>
      <c r="L360" s="26" t="s">
        <v>348</v>
      </c>
      <c r="M360" s="27" t="s">
        <v>53</v>
      </c>
      <c r="N360" s="25" t="s">
        <v>51</v>
      </c>
      <c r="O360" s="25">
        <v>0</v>
      </c>
      <c r="P360" s="25">
        <v>0</v>
      </c>
      <c r="Q360" s="31">
        <v>231.29</v>
      </c>
      <c r="R360" s="31">
        <v>0</v>
      </c>
      <c r="S360" s="31">
        <v>231.29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v>0</v>
      </c>
      <c r="AD360" s="31">
        <v>0</v>
      </c>
      <c r="AE360" s="30"/>
      <c r="AF360" s="30"/>
      <c r="AG360" s="44">
        <v>0</v>
      </c>
      <c r="AH360" s="45">
        <f t="shared" si="51"/>
        <v>41487</v>
      </c>
      <c r="AI360" s="45">
        <f t="shared" si="53"/>
        <v>53540</v>
      </c>
      <c r="AJ360" s="46">
        <f t="shared" si="54"/>
        <v>331</v>
      </c>
      <c r="AK360" s="46">
        <f t="shared" si="55"/>
        <v>0</v>
      </c>
      <c r="AL360" s="46">
        <f t="shared" si="56"/>
        <v>319</v>
      </c>
      <c r="AM360" s="46">
        <f t="shared" si="57"/>
        <v>12</v>
      </c>
      <c r="AN360" s="46" t="b">
        <f t="shared" si="58"/>
        <v>0</v>
      </c>
      <c r="AO360" s="46">
        <f t="shared" si="59"/>
        <v>0</v>
      </c>
      <c r="AP360" s="46">
        <f t="shared" si="60"/>
        <v>0</v>
      </c>
    </row>
    <row r="361" spans="2:42">
      <c r="B361" s="12">
        <v>351</v>
      </c>
      <c r="C361" s="13" t="s">
        <v>527</v>
      </c>
      <c r="D361" s="13" t="s">
        <v>347</v>
      </c>
      <c r="E361" s="13">
        <v>714</v>
      </c>
      <c r="F361" s="13" t="s">
        <v>50</v>
      </c>
      <c r="G361" s="13" t="str">
        <f t="shared" si="52"/>
        <v>TS</v>
      </c>
      <c r="H361" s="14" t="s">
        <v>528</v>
      </c>
      <c r="I361" s="25">
        <v>41486</v>
      </c>
      <c r="J361" s="25" t="s">
        <v>51</v>
      </c>
      <c r="K361" s="25" t="s">
        <v>51</v>
      </c>
      <c r="L361" s="26" t="s">
        <v>348</v>
      </c>
      <c r="M361" s="27" t="s">
        <v>53</v>
      </c>
      <c r="N361" s="25" t="s">
        <v>51</v>
      </c>
      <c r="O361" s="25">
        <v>0</v>
      </c>
      <c r="P361" s="25">
        <v>0</v>
      </c>
      <c r="Q361" s="31">
        <v>3738.43</v>
      </c>
      <c r="R361" s="31">
        <v>0</v>
      </c>
      <c r="S361" s="31">
        <v>3738.43</v>
      </c>
      <c r="T361" s="31">
        <v>0</v>
      </c>
      <c r="U361" s="31">
        <v>0</v>
      </c>
      <c r="V361" s="31">
        <v>0</v>
      </c>
      <c r="W361" s="31">
        <v>0</v>
      </c>
      <c r="X361" s="31">
        <v>0</v>
      </c>
      <c r="Y361" s="31">
        <v>0</v>
      </c>
      <c r="Z361" s="31">
        <v>0</v>
      </c>
      <c r="AA361" s="31">
        <v>0</v>
      </c>
      <c r="AB361" s="31">
        <v>0</v>
      </c>
      <c r="AC361" s="31">
        <v>0</v>
      </c>
      <c r="AD361" s="31">
        <v>0</v>
      </c>
      <c r="AE361" s="30"/>
      <c r="AF361" s="30"/>
      <c r="AG361" s="44">
        <v>0</v>
      </c>
      <c r="AH361" s="45">
        <f t="shared" si="51"/>
        <v>41487</v>
      </c>
      <c r="AI361" s="45">
        <f t="shared" si="53"/>
        <v>53540</v>
      </c>
      <c r="AJ361" s="46">
        <f t="shared" si="54"/>
        <v>331</v>
      </c>
      <c r="AK361" s="46">
        <f t="shared" si="55"/>
        <v>0</v>
      </c>
      <c r="AL361" s="46">
        <f t="shared" si="56"/>
        <v>319</v>
      </c>
      <c r="AM361" s="46">
        <f t="shared" si="57"/>
        <v>12</v>
      </c>
      <c r="AN361" s="46" t="b">
        <f t="shared" si="58"/>
        <v>0</v>
      </c>
      <c r="AO361" s="46">
        <f t="shared" si="59"/>
        <v>0</v>
      </c>
      <c r="AP361" s="46">
        <f t="shared" si="60"/>
        <v>0</v>
      </c>
    </row>
    <row r="362" spans="2:42">
      <c r="B362" s="12">
        <v>352</v>
      </c>
      <c r="C362" s="13" t="s">
        <v>529</v>
      </c>
      <c r="D362" s="13" t="s">
        <v>347</v>
      </c>
      <c r="E362" s="13">
        <v>714</v>
      </c>
      <c r="F362" s="13" t="s">
        <v>50</v>
      </c>
      <c r="G362" s="13" t="str">
        <f t="shared" si="52"/>
        <v>TS</v>
      </c>
      <c r="H362" s="14" t="s">
        <v>530</v>
      </c>
      <c r="I362" s="25">
        <v>41486</v>
      </c>
      <c r="J362" s="25" t="s">
        <v>51</v>
      </c>
      <c r="K362" s="25" t="s">
        <v>51</v>
      </c>
      <c r="L362" s="26" t="s">
        <v>384</v>
      </c>
      <c r="M362" s="27" t="s">
        <v>53</v>
      </c>
      <c r="N362" s="25" t="s">
        <v>51</v>
      </c>
      <c r="O362" s="25">
        <v>0</v>
      </c>
      <c r="P362" s="25">
        <v>0</v>
      </c>
      <c r="Q362" s="31">
        <v>2156.02</v>
      </c>
      <c r="R362" s="31">
        <v>0</v>
      </c>
      <c r="S362" s="31">
        <v>2156.02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1">
        <v>0</v>
      </c>
      <c r="AA362" s="31">
        <v>0</v>
      </c>
      <c r="AB362" s="31">
        <v>0</v>
      </c>
      <c r="AC362" s="31">
        <v>0</v>
      </c>
      <c r="AD362" s="31">
        <v>0</v>
      </c>
      <c r="AE362" s="30"/>
      <c r="AF362" s="30"/>
      <c r="AG362" s="44">
        <v>0</v>
      </c>
      <c r="AH362" s="45">
        <f t="shared" si="51"/>
        <v>41487</v>
      </c>
      <c r="AI362" s="45">
        <f t="shared" si="53"/>
        <v>61576</v>
      </c>
      <c r="AJ362" s="46">
        <f t="shared" si="54"/>
        <v>595</v>
      </c>
      <c r="AK362" s="46">
        <f t="shared" si="55"/>
        <v>0</v>
      </c>
      <c r="AL362" s="46">
        <f t="shared" si="56"/>
        <v>583</v>
      </c>
      <c r="AM362" s="46">
        <f t="shared" si="57"/>
        <v>12</v>
      </c>
      <c r="AN362" s="46" t="b">
        <f t="shared" si="58"/>
        <v>0</v>
      </c>
      <c r="AO362" s="46">
        <f t="shared" si="59"/>
        <v>0</v>
      </c>
      <c r="AP362" s="46">
        <f t="shared" si="60"/>
        <v>0</v>
      </c>
    </row>
    <row r="363" spans="2:42">
      <c r="B363" s="12">
        <v>353</v>
      </c>
      <c r="C363" s="13" t="s">
        <v>531</v>
      </c>
      <c r="D363" s="13" t="s">
        <v>347</v>
      </c>
      <c r="E363" s="13">
        <v>714</v>
      </c>
      <c r="F363" s="13" t="s">
        <v>50</v>
      </c>
      <c r="G363" s="13" t="str">
        <f t="shared" si="52"/>
        <v>TS</v>
      </c>
      <c r="H363" s="14" t="s">
        <v>532</v>
      </c>
      <c r="I363" s="25">
        <v>41486</v>
      </c>
      <c r="J363" s="25" t="s">
        <v>51</v>
      </c>
      <c r="K363" s="25" t="s">
        <v>51</v>
      </c>
      <c r="L363" s="26" t="s">
        <v>348</v>
      </c>
      <c r="M363" s="27" t="s">
        <v>53</v>
      </c>
      <c r="N363" s="25" t="s">
        <v>51</v>
      </c>
      <c r="O363" s="25">
        <v>0</v>
      </c>
      <c r="P363" s="25">
        <v>0</v>
      </c>
      <c r="Q363" s="31">
        <v>2956.99</v>
      </c>
      <c r="R363" s="31">
        <v>0</v>
      </c>
      <c r="S363" s="31">
        <v>2956.99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0</v>
      </c>
      <c r="AA363" s="31">
        <v>0</v>
      </c>
      <c r="AB363" s="31">
        <v>0</v>
      </c>
      <c r="AC363" s="31">
        <v>0</v>
      </c>
      <c r="AD363" s="31">
        <v>0</v>
      </c>
      <c r="AE363" s="30"/>
      <c r="AF363" s="30"/>
      <c r="AG363" s="44">
        <v>0</v>
      </c>
      <c r="AH363" s="45">
        <f t="shared" si="51"/>
        <v>41487</v>
      </c>
      <c r="AI363" s="45">
        <f t="shared" si="53"/>
        <v>53540</v>
      </c>
      <c r="AJ363" s="46">
        <f t="shared" si="54"/>
        <v>331</v>
      </c>
      <c r="AK363" s="46">
        <f t="shared" si="55"/>
        <v>0</v>
      </c>
      <c r="AL363" s="46">
        <f t="shared" si="56"/>
        <v>319</v>
      </c>
      <c r="AM363" s="46">
        <f t="shared" si="57"/>
        <v>12</v>
      </c>
      <c r="AN363" s="46" t="b">
        <f t="shared" si="58"/>
        <v>0</v>
      </c>
      <c r="AO363" s="46">
        <f t="shared" si="59"/>
        <v>0</v>
      </c>
      <c r="AP363" s="46">
        <f t="shared" si="60"/>
        <v>0</v>
      </c>
    </row>
    <row r="364" spans="2:42">
      <c r="B364" s="12">
        <v>354</v>
      </c>
      <c r="C364" s="13" t="s">
        <v>533</v>
      </c>
      <c r="D364" s="13" t="s">
        <v>347</v>
      </c>
      <c r="E364" s="13">
        <v>714</v>
      </c>
      <c r="F364" s="13" t="s">
        <v>50</v>
      </c>
      <c r="G364" s="13" t="str">
        <f t="shared" si="52"/>
        <v>TS</v>
      </c>
      <c r="H364" s="14" t="s">
        <v>534</v>
      </c>
      <c r="I364" s="25">
        <v>41486</v>
      </c>
      <c r="J364" s="25" t="s">
        <v>51</v>
      </c>
      <c r="K364" s="25" t="s">
        <v>51</v>
      </c>
      <c r="L364" s="26" t="s">
        <v>348</v>
      </c>
      <c r="M364" s="27" t="s">
        <v>53</v>
      </c>
      <c r="N364" s="25" t="s">
        <v>51</v>
      </c>
      <c r="O364" s="25">
        <v>0</v>
      </c>
      <c r="P364" s="25">
        <v>0</v>
      </c>
      <c r="Q364" s="31">
        <v>23318.94</v>
      </c>
      <c r="R364" s="31">
        <v>0</v>
      </c>
      <c r="S364" s="31">
        <v>23318.94</v>
      </c>
      <c r="T364" s="31">
        <v>0</v>
      </c>
      <c r="U364" s="31">
        <v>0</v>
      </c>
      <c r="V364" s="31">
        <v>0</v>
      </c>
      <c r="W364" s="31">
        <v>0</v>
      </c>
      <c r="X364" s="31">
        <v>0</v>
      </c>
      <c r="Y364" s="31">
        <v>0</v>
      </c>
      <c r="Z364" s="31">
        <v>0</v>
      </c>
      <c r="AA364" s="31">
        <v>0</v>
      </c>
      <c r="AB364" s="31">
        <v>0</v>
      </c>
      <c r="AC364" s="31">
        <v>0</v>
      </c>
      <c r="AD364" s="31">
        <v>0</v>
      </c>
      <c r="AE364" s="30"/>
      <c r="AF364" s="30"/>
      <c r="AG364" s="44">
        <v>0</v>
      </c>
      <c r="AH364" s="45">
        <f t="shared" si="51"/>
        <v>41487</v>
      </c>
      <c r="AI364" s="45">
        <f t="shared" si="53"/>
        <v>53540</v>
      </c>
      <c r="AJ364" s="46">
        <f t="shared" si="54"/>
        <v>331</v>
      </c>
      <c r="AK364" s="46">
        <f t="shared" si="55"/>
        <v>0</v>
      </c>
      <c r="AL364" s="46">
        <f t="shared" si="56"/>
        <v>319</v>
      </c>
      <c r="AM364" s="46">
        <f t="shared" si="57"/>
        <v>12</v>
      </c>
      <c r="AN364" s="46" t="b">
        <f t="shared" si="58"/>
        <v>0</v>
      </c>
      <c r="AO364" s="46">
        <f t="shared" si="59"/>
        <v>0</v>
      </c>
      <c r="AP364" s="46">
        <f t="shared" si="60"/>
        <v>0</v>
      </c>
    </row>
    <row r="365" spans="2:42">
      <c r="B365" s="12">
        <v>355</v>
      </c>
      <c r="C365" s="13" t="s">
        <v>535</v>
      </c>
      <c r="D365" s="13" t="s">
        <v>347</v>
      </c>
      <c r="E365" s="13">
        <v>714</v>
      </c>
      <c r="F365" s="13" t="s">
        <v>50</v>
      </c>
      <c r="G365" s="13" t="str">
        <f t="shared" si="52"/>
        <v>TS</v>
      </c>
      <c r="H365" s="14" t="s">
        <v>536</v>
      </c>
      <c r="I365" s="25">
        <v>41486</v>
      </c>
      <c r="J365" s="25" t="s">
        <v>51</v>
      </c>
      <c r="K365" s="25" t="s">
        <v>51</v>
      </c>
      <c r="L365" s="26" t="s">
        <v>348</v>
      </c>
      <c r="M365" s="27" t="s">
        <v>53</v>
      </c>
      <c r="N365" s="25" t="s">
        <v>51</v>
      </c>
      <c r="O365" s="25">
        <v>0</v>
      </c>
      <c r="P365" s="25">
        <v>0</v>
      </c>
      <c r="Q365" s="31">
        <v>3840.23</v>
      </c>
      <c r="R365" s="31">
        <v>0</v>
      </c>
      <c r="S365" s="31">
        <v>3840.23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0</v>
      </c>
      <c r="AA365" s="31">
        <v>0</v>
      </c>
      <c r="AB365" s="31">
        <v>0</v>
      </c>
      <c r="AC365" s="31">
        <v>0</v>
      </c>
      <c r="AD365" s="31">
        <v>0</v>
      </c>
      <c r="AE365" s="30"/>
      <c r="AF365" s="30"/>
      <c r="AG365" s="44">
        <v>0</v>
      </c>
      <c r="AH365" s="45">
        <f t="shared" si="51"/>
        <v>41487</v>
      </c>
      <c r="AI365" s="45">
        <f t="shared" si="53"/>
        <v>53540</v>
      </c>
      <c r="AJ365" s="46">
        <f t="shared" si="54"/>
        <v>331</v>
      </c>
      <c r="AK365" s="46">
        <f t="shared" si="55"/>
        <v>0</v>
      </c>
      <c r="AL365" s="46">
        <f t="shared" si="56"/>
        <v>319</v>
      </c>
      <c r="AM365" s="46">
        <f t="shared" si="57"/>
        <v>12</v>
      </c>
      <c r="AN365" s="46" t="b">
        <f t="shared" si="58"/>
        <v>0</v>
      </c>
      <c r="AO365" s="46">
        <f t="shared" si="59"/>
        <v>0</v>
      </c>
      <c r="AP365" s="46">
        <f t="shared" si="60"/>
        <v>0</v>
      </c>
    </row>
    <row r="366" spans="2:42">
      <c r="B366" s="12">
        <v>356</v>
      </c>
      <c r="C366" s="13" t="s">
        <v>537</v>
      </c>
      <c r="D366" s="13" t="s">
        <v>347</v>
      </c>
      <c r="E366" s="13">
        <v>714</v>
      </c>
      <c r="F366" s="13" t="s">
        <v>50</v>
      </c>
      <c r="G366" s="13" t="str">
        <f t="shared" si="52"/>
        <v>TS</v>
      </c>
      <c r="H366" s="14" t="s">
        <v>538</v>
      </c>
      <c r="I366" s="25">
        <v>41486</v>
      </c>
      <c r="J366" s="25" t="s">
        <v>51</v>
      </c>
      <c r="K366" s="25" t="s">
        <v>51</v>
      </c>
      <c r="L366" s="26" t="s">
        <v>348</v>
      </c>
      <c r="M366" s="27" t="s">
        <v>53</v>
      </c>
      <c r="N366" s="25" t="s">
        <v>51</v>
      </c>
      <c r="O366" s="25">
        <v>0</v>
      </c>
      <c r="P366" s="25">
        <v>0</v>
      </c>
      <c r="Q366" s="31">
        <v>1641.19</v>
      </c>
      <c r="R366" s="31">
        <v>0</v>
      </c>
      <c r="S366" s="31">
        <v>1641.19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1">
        <v>0</v>
      </c>
      <c r="AD366" s="31">
        <v>0</v>
      </c>
      <c r="AE366" s="30"/>
      <c r="AF366" s="30"/>
      <c r="AG366" s="44">
        <v>0</v>
      </c>
      <c r="AH366" s="45">
        <f t="shared" si="51"/>
        <v>41487</v>
      </c>
      <c r="AI366" s="45">
        <f t="shared" si="53"/>
        <v>53540</v>
      </c>
      <c r="AJ366" s="46">
        <f t="shared" si="54"/>
        <v>331</v>
      </c>
      <c r="AK366" s="46">
        <f t="shared" si="55"/>
        <v>0</v>
      </c>
      <c r="AL366" s="46">
        <f t="shared" si="56"/>
        <v>319</v>
      </c>
      <c r="AM366" s="46">
        <f t="shared" si="57"/>
        <v>12</v>
      </c>
      <c r="AN366" s="46" t="b">
        <f t="shared" si="58"/>
        <v>0</v>
      </c>
      <c r="AO366" s="46">
        <f t="shared" si="59"/>
        <v>0</v>
      </c>
      <c r="AP366" s="46">
        <f t="shared" si="60"/>
        <v>0</v>
      </c>
    </row>
    <row r="367" spans="2:42">
      <c r="B367" s="12">
        <v>357</v>
      </c>
      <c r="C367" s="13" t="s">
        <v>539</v>
      </c>
      <c r="D367" s="13" t="s">
        <v>347</v>
      </c>
      <c r="E367" s="13">
        <v>714</v>
      </c>
      <c r="F367" s="13" t="s">
        <v>50</v>
      </c>
      <c r="G367" s="13" t="str">
        <f t="shared" si="52"/>
        <v>TS</v>
      </c>
      <c r="H367" s="14" t="s">
        <v>540</v>
      </c>
      <c r="I367" s="25">
        <v>41486</v>
      </c>
      <c r="J367" s="25" t="s">
        <v>51</v>
      </c>
      <c r="K367" s="25" t="s">
        <v>51</v>
      </c>
      <c r="L367" s="26" t="s">
        <v>384</v>
      </c>
      <c r="M367" s="27" t="s">
        <v>53</v>
      </c>
      <c r="N367" s="25" t="s">
        <v>51</v>
      </c>
      <c r="O367" s="25">
        <v>0</v>
      </c>
      <c r="P367" s="25">
        <v>0</v>
      </c>
      <c r="Q367" s="31">
        <v>1313.71</v>
      </c>
      <c r="R367" s="31">
        <v>0</v>
      </c>
      <c r="S367" s="31">
        <v>1313.71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v>0</v>
      </c>
      <c r="AD367" s="31">
        <v>0</v>
      </c>
      <c r="AE367" s="30"/>
      <c r="AF367" s="30"/>
      <c r="AG367" s="44">
        <v>0</v>
      </c>
      <c r="AH367" s="45">
        <f t="shared" si="51"/>
        <v>41487</v>
      </c>
      <c r="AI367" s="45">
        <f t="shared" si="53"/>
        <v>61576</v>
      </c>
      <c r="AJ367" s="46">
        <f t="shared" si="54"/>
        <v>595</v>
      </c>
      <c r="AK367" s="46">
        <f t="shared" si="55"/>
        <v>0</v>
      </c>
      <c r="AL367" s="46">
        <f t="shared" si="56"/>
        <v>583</v>
      </c>
      <c r="AM367" s="46">
        <f t="shared" si="57"/>
        <v>12</v>
      </c>
      <c r="AN367" s="46" t="b">
        <f t="shared" si="58"/>
        <v>0</v>
      </c>
      <c r="AO367" s="46">
        <f t="shared" si="59"/>
        <v>0</v>
      </c>
      <c r="AP367" s="46">
        <f t="shared" si="60"/>
        <v>0</v>
      </c>
    </row>
    <row r="368" spans="2:42">
      <c r="B368" s="12">
        <v>358</v>
      </c>
      <c r="C368" s="13" t="s">
        <v>541</v>
      </c>
      <c r="D368" s="13" t="s">
        <v>347</v>
      </c>
      <c r="E368" s="13">
        <v>714</v>
      </c>
      <c r="F368" s="13" t="s">
        <v>50</v>
      </c>
      <c r="G368" s="13" t="str">
        <f t="shared" si="52"/>
        <v>TS</v>
      </c>
      <c r="H368" s="14" t="s">
        <v>542</v>
      </c>
      <c r="I368" s="25">
        <v>41486</v>
      </c>
      <c r="J368" s="25" t="s">
        <v>51</v>
      </c>
      <c r="K368" s="25" t="s">
        <v>51</v>
      </c>
      <c r="L368" s="26" t="s">
        <v>384</v>
      </c>
      <c r="M368" s="27" t="s">
        <v>53</v>
      </c>
      <c r="N368" s="25" t="s">
        <v>51</v>
      </c>
      <c r="O368" s="25">
        <v>0</v>
      </c>
      <c r="P368" s="25">
        <v>0</v>
      </c>
      <c r="Q368" s="31">
        <v>3414.97</v>
      </c>
      <c r="R368" s="31">
        <v>0</v>
      </c>
      <c r="S368" s="31">
        <v>3414.97</v>
      </c>
      <c r="T368" s="31">
        <v>0</v>
      </c>
      <c r="U368" s="31">
        <v>0</v>
      </c>
      <c r="V368" s="31">
        <v>0</v>
      </c>
      <c r="W368" s="31">
        <v>0</v>
      </c>
      <c r="X368" s="31">
        <v>0</v>
      </c>
      <c r="Y368" s="31">
        <v>0</v>
      </c>
      <c r="Z368" s="31">
        <v>0</v>
      </c>
      <c r="AA368" s="31">
        <v>0</v>
      </c>
      <c r="AB368" s="31">
        <v>0</v>
      </c>
      <c r="AC368" s="31">
        <v>0</v>
      </c>
      <c r="AD368" s="31">
        <v>0</v>
      </c>
      <c r="AE368" s="30"/>
      <c r="AF368" s="30"/>
      <c r="AG368" s="44">
        <v>0</v>
      </c>
      <c r="AH368" s="45">
        <f t="shared" si="51"/>
        <v>41487</v>
      </c>
      <c r="AI368" s="45">
        <f t="shared" si="53"/>
        <v>61576</v>
      </c>
      <c r="AJ368" s="46">
        <f t="shared" si="54"/>
        <v>595</v>
      </c>
      <c r="AK368" s="46">
        <f t="shared" si="55"/>
        <v>0</v>
      </c>
      <c r="AL368" s="46">
        <f t="shared" si="56"/>
        <v>583</v>
      </c>
      <c r="AM368" s="46">
        <f t="shared" si="57"/>
        <v>12</v>
      </c>
      <c r="AN368" s="46" t="b">
        <f t="shared" si="58"/>
        <v>0</v>
      </c>
      <c r="AO368" s="46">
        <f t="shared" si="59"/>
        <v>0</v>
      </c>
      <c r="AP368" s="46">
        <f t="shared" si="60"/>
        <v>0</v>
      </c>
    </row>
    <row r="369" spans="2:42">
      <c r="B369" s="12">
        <v>359</v>
      </c>
      <c r="C369" s="13" t="s">
        <v>541</v>
      </c>
      <c r="D369" s="13" t="s">
        <v>347</v>
      </c>
      <c r="E369" s="13">
        <v>714</v>
      </c>
      <c r="F369" s="13" t="s">
        <v>50</v>
      </c>
      <c r="G369" s="13" t="str">
        <f t="shared" si="52"/>
        <v>TS</v>
      </c>
      <c r="H369" s="14" t="s">
        <v>543</v>
      </c>
      <c r="I369" s="25">
        <v>41486</v>
      </c>
      <c r="J369" s="25" t="s">
        <v>51</v>
      </c>
      <c r="K369" s="25" t="s">
        <v>51</v>
      </c>
      <c r="L369" s="26" t="s">
        <v>384</v>
      </c>
      <c r="M369" s="27" t="s">
        <v>53</v>
      </c>
      <c r="N369" s="25" t="s">
        <v>51</v>
      </c>
      <c r="O369" s="25">
        <v>0</v>
      </c>
      <c r="P369" s="25">
        <v>0</v>
      </c>
      <c r="Q369" s="31">
        <v>415.75</v>
      </c>
      <c r="R369" s="31">
        <v>0</v>
      </c>
      <c r="S369" s="31">
        <v>415.75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v>0</v>
      </c>
      <c r="AD369" s="31">
        <v>0</v>
      </c>
      <c r="AE369" s="30"/>
      <c r="AF369" s="30"/>
      <c r="AG369" s="44">
        <v>0</v>
      </c>
      <c r="AH369" s="45">
        <f t="shared" si="51"/>
        <v>41487</v>
      </c>
      <c r="AI369" s="45">
        <f t="shared" si="53"/>
        <v>61576</v>
      </c>
      <c r="AJ369" s="46">
        <f t="shared" si="54"/>
        <v>595</v>
      </c>
      <c r="AK369" s="46">
        <f t="shared" si="55"/>
        <v>0</v>
      </c>
      <c r="AL369" s="46">
        <f t="shared" si="56"/>
        <v>583</v>
      </c>
      <c r="AM369" s="46">
        <f t="shared" si="57"/>
        <v>12</v>
      </c>
      <c r="AN369" s="46" t="b">
        <f t="shared" si="58"/>
        <v>0</v>
      </c>
      <c r="AO369" s="46">
        <f t="shared" si="59"/>
        <v>0</v>
      </c>
      <c r="AP369" s="46">
        <f t="shared" si="60"/>
        <v>0</v>
      </c>
    </row>
    <row r="370" spans="2:42">
      <c r="B370" s="12">
        <v>360</v>
      </c>
      <c r="C370" s="13" t="s">
        <v>544</v>
      </c>
      <c r="D370" s="13" t="s">
        <v>347</v>
      </c>
      <c r="E370" s="13">
        <v>714</v>
      </c>
      <c r="F370" s="13" t="s">
        <v>50</v>
      </c>
      <c r="G370" s="13" t="str">
        <f t="shared" si="52"/>
        <v>TS</v>
      </c>
      <c r="H370" s="14" t="s">
        <v>545</v>
      </c>
      <c r="I370" s="25">
        <v>41486</v>
      </c>
      <c r="J370" s="25" t="s">
        <v>51</v>
      </c>
      <c r="K370" s="25" t="s">
        <v>51</v>
      </c>
      <c r="L370" s="26" t="s">
        <v>348</v>
      </c>
      <c r="M370" s="27" t="s">
        <v>53</v>
      </c>
      <c r="N370" s="25" t="s">
        <v>51</v>
      </c>
      <c r="O370" s="25">
        <v>0</v>
      </c>
      <c r="P370" s="25">
        <v>0</v>
      </c>
      <c r="Q370" s="31">
        <v>209.21</v>
      </c>
      <c r="R370" s="31">
        <v>0</v>
      </c>
      <c r="S370" s="31">
        <v>209.21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1">
        <v>0</v>
      </c>
      <c r="AA370" s="31">
        <v>0</v>
      </c>
      <c r="AB370" s="31">
        <v>0</v>
      </c>
      <c r="AC370" s="31">
        <v>0</v>
      </c>
      <c r="AD370" s="31">
        <v>0</v>
      </c>
      <c r="AE370" s="30"/>
      <c r="AF370" s="30"/>
      <c r="AG370" s="44">
        <v>0</v>
      </c>
      <c r="AH370" s="45">
        <f t="shared" si="51"/>
        <v>41487</v>
      </c>
      <c r="AI370" s="45">
        <f t="shared" si="53"/>
        <v>53540</v>
      </c>
      <c r="AJ370" s="46">
        <f t="shared" si="54"/>
        <v>331</v>
      </c>
      <c r="AK370" s="46">
        <f t="shared" si="55"/>
        <v>0</v>
      </c>
      <c r="AL370" s="46">
        <f t="shared" si="56"/>
        <v>319</v>
      </c>
      <c r="AM370" s="46">
        <f t="shared" si="57"/>
        <v>12</v>
      </c>
      <c r="AN370" s="46" t="b">
        <f t="shared" si="58"/>
        <v>0</v>
      </c>
      <c r="AO370" s="46">
        <f t="shared" si="59"/>
        <v>0</v>
      </c>
      <c r="AP370" s="46">
        <f t="shared" si="60"/>
        <v>0</v>
      </c>
    </row>
    <row r="371" spans="2:42">
      <c r="B371" s="12">
        <v>361</v>
      </c>
      <c r="C371" s="13" t="s">
        <v>546</v>
      </c>
      <c r="D371" s="13" t="s">
        <v>347</v>
      </c>
      <c r="E371" s="13">
        <v>714</v>
      </c>
      <c r="F371" s="13" t="s">
        <v>50</v>
      </c>
      <c r="G371" s="13" t="str">
        <f t="shared" si="52"/>
        <v>TS</v>
      </c>
      <c r="H371" s="14" t="s">
        <v>547</v>
      </c>
      <c r="I371" s="25">
        <v>41486</v>
      </c>
      <c r="J371" s="25" t="s">
        <v>51</v>
      </c>
      <c r="K371" s="25" t="s">
        <v>51</v>
      </c>
      <c r="L371" s="26" t="s">
        <v>348</v>
      </c>
      <c r="M371" s="27" t="s">
        <v>53</v>
      </c>
      <c r="N371" s="25" t="s">
        <v>51</v>
      </c>
      <c r="O371" s="25">
        <v>0</v>
      </c>
      <c r="P371" s="25">
        <v>0</v>
      </c>
      <c r="Q371" s="31">
        <v>202.89</v>
      </c>
      <c r="R371" s="31">
        <v>0</v>
      </c>
      <c r="S371" s="31">
        <v>202.89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1">
        <v>0</v>
      </c>
      <c r="AD371" s="31">
        <v>0</v>
      </c>
      <c r="AE371" s="30"/>
      <c r="AF371" s="30"/>
      <c r="AG371" s="44">
        <v>0</v>
      </c>
      <c r="AH371" s="45">
        <f t="shared" si="51"/>
        <v>41487</v>
      </c>
      <c r="AI371" s="45">
        <f t="shared" si="53"/>
        <v>53540</v>
      </c>
      <c r="AJ371" s="46">
        <f t="shared" si="54"/>
        <v>331</v>
      </c>
      <c r="AK371" s="46">
        <f t="shared" si="55"/>
        <v>0</v>
      </c>
      <c r="AL371" s="46">
        <f t="shared" si="56"/>
        <v>319</v>
      </c>
      <c r="AM371" s="46">
        <f t="shared" si="57"/>
        <v>12</v>
      </c>
      <c r="AN371" s="46" t="b">
        <f t="shared" si="58"/>
        <v>0</v>
      </c>
      <c r="AO371" s="46">
        <f t="shared" si="59"/>
        <v>0</v>
      </c>
      <c r="AP371" s="46">
        <f t="shared" si="60"/>
        <v>0</v>
      </c>
    </row>
    <row r="372" spans="2:42">
      <c r="B372" s="12">
        <v>362</v>
      </c>
      <c r="C372" s="13" t="s">
        <v>548</v>
      </c>
      <c r="D372" s="13" t="s">
        <v>347</v>
      </c>
      <c r="E372" s="13">
        <v>714</v>
      </c>
      <c r="F372" s="13" t="s">
        <v>50</v>
      </c>
      <c r="G372" s="13" t="str">
        <f t="shared" si="52"/>
        <v>TS</v>
      </c>
      <c r="H372" s="14" t="s">
        <v>549</v>
      </c>
      <c r="I372" s="25">
        <v>41486</v>
      </c>
      <c r="J372" s="25" t="s">
        <v>51</v>
      </c>
      <c r="K372" s="25" t="s">
        <v>51</v>
      </c>
      <c r="L372" s="26" t="s">
        <v>348</v>
      </c>
      <c r="M372" s="27" t="s">
        <v>53</v>
      </c>
      <c r="N372" s="25" t="s">
        <v>51</v>
      </c>
      <c r="O372" s="25">
        <v>0</v>
      </c>
      <c r="P372" s="25">
        <v>0</v>
      </c>
      <c r="Q372" s="31">
        <v>130.49</v>
      </c>
      <c r="R372" s="31">
        <v>0</v>
      </c>
      <c r="S372" s="31">
        <v>130.49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31">
        <v>0</v>
      </c>
      <c r="AC372" s="31">
        <v>0</v>
      </c>
      <c r="AD372" s="31">
        <v>0</v>
      </c>
      <c r="AE372" s="30"/>
      <c r="AF372" s="30"/>
      <c r="AG372" s="44">
        <v>0</v>
      </c>
      <c r="AH372" s="45">
        <f t="shared" si="51"/>
        <v>41487</v>
      </c>
      <c r="AI372" s="45">
        <f t="shared" si="53"/>
        <v>53540</v>
      </c>
      <c r="AJ372" s="46">
        <f t="shared" si="54"/>
        <v>331</v>
      </c>
      <c r="AK372" s="46">
        <f t="shared" si="55"/>
        <v>0</v>
      </c>
      <c r="AL372" s="46">
        <f t="shared" si="56"/>
        <v>319</v>
      </c>
      <c r="AM372" s="46">
        <f t="shared" si="57"/>
        <v>12</v>
      </c>
      <c r="AN372" s="46" t="b">
        <f t="shared" si="58"/>
        <v>0</v>
      </c>
      <c r="AO372" s="46">
        <f t="shared" si="59"/>
        <v>0</v>
      </c>
      <c r="AP372" s="46">
        <f t="shared" si="60"/>
        <v>0</v>
      </c>
    </row>
    <row r="373" spans="2:42">
      <c r="B373" s="12">
        <v>363</v>
      </c>
      <c r="C373" s="13" t="s">
        <v>550</v>
      </c>
      <c r="D373" s="13" t="s">
        <v>347</v>
      </c>
      <c r="E373" s="13">
        <v>714</v>
      </c>
      <c r="F373" s="13" t="s">
        <v>50</v>
      </c>
      <c r="G373" s="13" t="str">
        <f t="shared" si="52"/>
        <v>TS</v>
      </c>
      <c r="H373" s="14" t="s">
        <v>551</v>
      </c>
      <c r="I373" s="25">
        <v>41486</v>
      </c>
      <c r="J373" s="25" t="s">
        <v>51</v>
      </c>
      <c r="K373" s="25" t="s">
        <v>51</v>
      </c>
      <c r="L373" s="26" t="s">
        <v>348</v>
      </c>
      <c r="M373" s="27" t="s">
        <v>53</v>
      </c>
      <c r="N373" s="25" t="s">
        <v>51</v>
      </c>
      <c r="O373" s="25">
        <v>0</v>
      </c>
      <c r="P373" s="25">
        <v>0</v>
      </c>
      <c r="Q373" s="31">
        <v>54.31</v>
      </c>
      <c r="R373" s="31">
        <v>0</v>
      </c>
      <c r="S373" s="31">
        <v>54.31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1">
        <v>0</v>
      </c>
      <c r="AD373" s="31">
        <v>0</v>
      </c>
      <c r="AE373" s="30"/>
      <c r="AF373" s="30"/>
      <c r="AG373" s="44">
        <v>0</v>
      </c>
      <c r="AH373" s="45">
        <f t="shared" si="51"/>
        <v>41487</v>
      </c>
      <c r="AI373" s="45">
        <f t="shared" si="53"/>
        <v>53540</v>
      </c>
      <c r="AJ373" s="46">
        <f t="shared" si="54"/>
        <v>331</v>
      </c>
      <c r="AK373" s="46">
        <f t="shared" si="55"/>
        <v>0</v>
      </c>
      <c r="AL373" s="46">
        <f t="shared" si="56"/>
        <v>319</v>
      </c>
      <c r="AM373" s="46">
        <f t="shared" si="57"/>
        <v>12</v>
      </c>
      <c r="AN373" s="46" t="b">
        <f t="shared" si="58"/>
        <v>0</v>
      </c>
      <c r="AO373" s="46">
        <f t="shared" si="59"/>
        <v>0</v>
      </c>
      <c r="AP373" s="46">
        <f t="shared" si="60"/>
        <v>0</v>
      </c>
    </row>
    <row r="374" spans="2:42">
      <c r="B374" s="12">
        <v>364</v>
      </c>
      <c r="C374" s="13" t="s">
        <v>552</v>
      </c>
      <c r="D374" s="13" t="s">
        <v>347</v>
      </c>
      <c r="E374" s="13">
        <v>714</v>
      </c>
      <c r="F374" s="13" t="s">
        <v>50</v>
      </c>
      <c r="G374" s="13" t="str">
        <f t="shared" si="52"/>
        <v>TS</v>
      </c>
      <c r="H374" s="14" t="s">
        <v>553</v>
      </c>
      <c r="I374" s="25">
        <v>41486</v>
      </c>
      <c r="J374" s="25" t="s">
        <v>51</v>
      </c>
      <c r="K374" s="25" t="s">
        <v>51</v>
      </c>
      <c r="L374" s="26" t="s">
        <v>348</v>
      </c>
      <c r="M374" s="27" t="s">
        <v>53</v>
      </c>
      <c r="N374" s="25" t="s">
        <v>51</v>
      </c>
      <c r="O374" s="25">
        <v>0</v>
      </c>
      <c r="P374" s="25">
        <v>0</v>
      </c>
      <c r="Q374" s="31">
        <v>108.02</v>
      </c>
      <c r="R374" s="31">
        <v>0</v>
      </c>
      <c r="S374" s="31">
        <v>108.02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1">
        <v>0</v>
      </c>
      <c r="AD374" s="31">
        <v>0</v>
      </c>
      <c r="AE374" s="30"/>
      <c r="AF374" s="30"/>
      <c r="AG374" s="44">
        <v>0</v>
      </c>
      <c r="AH374" s="45">
        <f t="shared" si="51"/>
        <v>41487</v>
      </c>
      <c r="AI374" s="45">
        <f t="shared" si="53"/>
        <v>53540</v>
      </c>
      <c r="AJ374" s="46">
        <f t="shared" si="54"/>
        <v>331</v>
      </c>
      <c r="AK374" s="46">
        <f t="shared" si="55"/>
        <v>0</v>
      </c>
      <c r="AL374" s="46">
        <f t="shared" si="56"/>
        <v>319</v>
      </c>
      <c r="AM374" s="46">
        <f t="shared" si="57"/>
        <v>12</v>
      </c>
      <c r="AN374" s="46" t="b">
        <f t="shared" si="58"/>
        <v>0</v>
      </c>
      <c r="AO374" s="46">
        <f t="shared" si="59"/>
        <v>0</v>
      </c>
      <c r="AP374" s="46">
        <f t="shared" si="60"/>
        <v>0</v>
      </c>
    </row>
    <row r="375" spans="2:42">
      <c r="B375" s="12">
        <v>365</v>
      </c>
      <c r="C375" s="13" t="s">
        <v>554</v>
      </c>
      <c r="D375" s="13" t="s">
        <v>347</v>
      </c>
      <c r="E375" s="13">
        <v>714</v>
      </c>
      <c r="F375" s="13" t="s">
        <v>50</v>
      </c>
      <c r="G375" s="13" t="str">
        <f t="shared" si="52"/>
        <v>TS</v>
      </c>
      <c r="H375" s="14" t="s">
        <v>555</v>
      </c>
      <c r="I375" s="25">
        <v>41486</v>
      </c>
      <c r="J375" s="25" t="s">
        <v>51</v>
      </c>
      <c r="K375" s="25" t="s">
        <v>51</v>
      </c>
      <c r="L375" s="26" t="s">
        <v>348</v>
      </c>
      <c r="M375" s="27" t="s">
        <v>53</v>
      </c>
      <c r="N375" s="25" t="s">
        <v>51</v>
      </c>
      <c r="O375" s="25">
        <v>0</v>
      </c>
      <c r="P375" s="25">
        <v>0</v>
      </c>
      <c r="Q375" s="31">
        <v>9858.07</v>
      </c>
      <c r="R375" s="31">
        <v>0</v>
      </c>
      <c r="S375" s="31">
        <v>9858.07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1">
        <v>0</v>
      </c>
      <c r="AD375" s="31">
        <v>0</v>
      </c>
      <c r="AE375" s="30"/>
      <c r="AF375" s="30"/>
      <c r="AG375" s="44">
        <v>0</v>
      </c>
      <c r="AH375" s="45">
        <f t="shared" si="51"/>
        <v>41487</v>
      </c>
      <c r="AI375" s="45">
        <f t="shared" si="53"/>
        <v>53540</v>
      </c>
      <c r="AJ375" s="46">
        <f t="shared" si="54"/>
        <v>331</v>
      </c>
      <c r="AK375" s="46">
        <f t="shared" si="55"/>
        <v>0</v>
      </c>
      <c r="AL375" s="46">
        <f t="shared" si="56"/>
        <v>319</v>
      </c>
      <c r="AM375" s="46">
        <f t="shared" si="57"/>
        <v>12</v>
      </c>
      <c r="AN375" s="46" t="b">
        <f t="shared" si="58"/>
        <v>0</v>
      </c>
      <c r="AO375" s="46">
        <f t="shared" si="59"/>
        <v>0</v>
      </c>
      <c r="AP375" s="46">
        <f t="shared" si="60"/>
        <v>0</v>
      </c>
    </row>
    <row r="376" spans="2:42">
      <c r="B376" s="12">
        <v>366</v>
      </c>
      <c r="C376" s="13" t="s">
        <v>556</v>
      </c>
      <c r="D376" s="13" t="s">
        <v>347</v>
      </c>
      <c r="E376" s="13">
        <v>714</v>
      </c>
      <c r="F376" s="13" t="s">
        <v>50</v>
      </c>
      <c r="G376" s="13" t="str">
        <f t="shared" si="52"/>
        <v>TS</v>
      </c>
      <c r="H376" s="14" t="s">
        <v>557</v>
      </c>
      <c r="I376" s="25">
        <v>41486</v>
      </c>
      <c r="J376" s="25" t="s">
        <v>51</v>
      </c>
      <c r="K376" s="25" t="s">
        <v>51</v>
      </c>
      <c r="L376" s="26" t="s">
        <v>348</v>
      </c>
      <c r="M376" s="27" t="s">
        <v>53</v>
      </c>
      <c r="N376" s="25" t="s">
        <v>51</v>
      </c>
      <c r="O376" s="25">
        <v>0</v>
      </c>
      <c r="P376" s="25">
        <v>0</v>
      </c>
      <c r="Q376" s="31">
        <v>10617.24</v>
      </c>
      <c r="R376" s="31">
        <v>0</v>
      </c>
      <c r="S376" s="31">
        <v>10617.24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0</v>
      </c>
      <c r="AA376" s="31">
        <v>0</v>
      </c>
      <c r="AB376" s="31">
        <v>0</v>
      </c>
      <c r="AC376" s="31">
        <v>0</v>
      </c>
      <c r="AD376" s="31">
        <v>0</v>
      </c>
      <c r="AE376" s="30"/>
      <c r="AF376" s="30"/>
      <c r="AG376" s="44">
        <v>0</v>
      </c>
      <c r="AH376" s="45">
        <f t="shared" si="51"/>
        <v>41487</v>
      </c>
      <c r="AI376" s="45">
        <f t="shared" si="53"/>
        <v>53540</v>
      </c>
      <c r="AJ376" s="46">
        <f t="shared" si="54"/>
        <v>331</v>
      </c>
      <c r="AK376" s="46">
        <f t="shared" si="55"/>
        <v>0</v>
      </c>
      <c r="AL376" s="46">
        <f t="shared" si="56"/>
        <v>319</v>
      </c>
      <c r="AM376" s="46">
        <f t="shared" si="57"/>
        <v>12</v>
      </c>
      <c r="AN376" s="46" t="b">
        <f t="shared" si="58"/>
        <v>0</v>
      </c>
      <c r="AO376" s="46">
        <f t="shared" si="59"/>
        <v>0</v>
      </c>
      <c r="AP376" s="46">
        <f t="shared" si="60"/>
        <v>0</v>
      </c>
    </row>
    <row r="377" spans="2:42">
      <c r="B377" s="12">
        <v>367</v>
      </c>
      <c r="C377" s="13" t="s">
        <v>558</v>
      </c>
      <c r="D377" s="13" t="s">
        <v>347</v>
      </c>
      <c r="E377" s="13">
        <v>714</v>
      </c>
      <c r="F377" s="13" t="s">
        <v>50</v>
      </c>
      <c r="G377" s="13" t="str">
        <f t="shared" si="52"/>
        <v>TS</v>
      </c>
      <c r="H377" s="14" t="s">
        <v>559</v>
      </c>
      <c r="I377" s="25">
        <v>41486</v>
      </c>
      <c r="J377" s="25" t="s">
        <v>51</v>
      </c>
      <c r="K377" s="25" t="s">
        <v>51</v>
      </c>
      <c r="L377" s="26" t="s">
        <v>384</v>
      </c>
      <c r="M377" s="27" t="s">
        <v>53</v>
      </c>
      <c r="N377" s="25" t="s">
        <v>51</v>
      </c>
      <c r="O377" s="25">
        <v>0</v>
      </c>
      <c r="P377" s="25">
        <v>0</v>
      </c>
      <c r="Q377" s="31">
        <v>9537.44</v>
      </c>
      <c r="R377" s="31">
        <v>0</v>
      </c>
      <c r="S377" s="31">
        <v>9537.44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1">
        <v>0</v>
      </c>
      <c r="AD377" s="31">
        <v>0</v>
      </c>
      <c r="AE377" s="30"/>
      <c r="AF377" s="30"/>
      <c r="AG377" s="44">
        <v>0</v>
      </c>
      <c r="AH377" s="45">
        <f t="shared" si="51"/>
        <v>41487</v>
      </c>
      <c r="AI377" s="45">
        <f t="shared" si="53"/>
        <v>61576</v>
      </c>
      <c r="AJ377" s="46">
        <f t="shared" si="54"/>
        <v>595</v>
      </c>
      <c r="AK377" s="46">
        <f t="shared" si="55"/>
        <v>0</v>
      </c>
      <c r="AL377" s="46">
        <f t="shared" si="56"/>
        <v>583</v>
      </c>
      <c r="AM377" s="46">
        <f t="shared" si="57"/>
        <v>12</v>
      </c>
      <c r="AN377" s="46" t="b">
        <f t="shared" si="58"/>
        <v>0</v>
      </c>
      <c r="AO377" s="46">
        <f t="shared" si="59"/>
        <v>0</v>
      </c>
      <c r="AP377" s="46">
        <f t="shared" si="60"/>
        <v>0</v>
      </c>
    </row>
    <row r="378" spans="2:42">
      <c r="B378" s="12">
        <v>368</v>
      </c>
      <c r="C378" s="13" t="s">
        <v>560</v>
      </c>
      <c r="D378" s="13" t="s">
        <v>347</v>
      </c>
      <c r="E378" s="13">
        <v>714</v>
      </c>
      <c r="F378" s="13" t="s">
        <v>50</v>
      </c>
      <c r="G378" s="13" t="str">
        <f t="shared" si="52"/>
        <v>TS</v>
      </c>
      <c r="H378" s="14" t="s">
        <v>561</v>
      </c>
      <c r="I378" s="25">
        <v>41486</v>
      </c>
      <c r="J378" s="25" t="s">
        <v>51</v>
      </c>
      <c r="K378" s="25" t="s">
        <v>51</v>
      </c>
      <c r="L378" s="26" t="s">
        <v>384</v>
      </c>
      <c r="M378" s="27" t="s">
        <v>53</v>
      </c>
      <c r="N378" s="25" t="s">
        <v>51</v>
      </c>
      <c r="O378" s="25">
        <v>0</v>
      </c>
      <c r="P378" s="25">
        <v>0</v>
      </c>
      <c r="Q378" s="31">
        <v>10005.549999999999</v>
      </c>
      <c r="R378" s="31">
        <v>0</v>
      </c>
      <c r="S378" s="31">
        <v>10005.549999999999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1">
        <v>0</v>
      </c>
      <c r="AD378" s="31">
        <v>0</v>
      </c>
      <c r="AE378" s="30"/>
      <c r="AF378" s="30"/>
      <c r="AG378" s="44">
        <v>0</v>
      </c>
      <c r="AH378" s="45">
        <f t="shared" si="51"/>
        <v>41487</v>
      </c>
      <c r="AI378" s="45">
        <f t="shared" si="53"/>
        <v>61576</v>
      </c>
      <c r="AJ378" s="46">
        <f t="shared" si="54"/>
        <v>595</v>
      </c>
      <c r="AK378" s="46">
        <f t="shared" si="55"/>
        <v>0</v>
      </c>
      <c r="AL378" s="46">
        <f t="shared" si="56"/>
        <v>583</v>
      </c>
      <c r="AM378" s="46">
        <f t="shared" si="57"/>
        <v>12</v>
      </c>
      <c r="AN378" s="46" t="b">
        <f t="shared" si="58"/>
        <v>0</v>
      </c>
      <c r="AO378" s="46">
        <f t="shared" si="59"/>
        <v>0</v>
      </c>
      <c r="AP378" s="46">
        <f t="shared" si="60"/>
        <v>0</v>
      </c>
    </row>
    <row r="379" spans="2:42">
      <c r="B379" s="12">
        <v>369</v>
      </c>
      <c r="C379" s="13" t="s">
        <v>562</v>
      </c>
      <c r="D379" s="13" t="s">
        <v>347</v>
      </c>
      <c r="E379" s="13">
        <v>714</v>
      </c>
      <c r="F379" s="13" t="s">
        <v>50</v>
      </c>
      <c r="G379" s="13" t="str">
        <f t="shared" si="52"/>
        <v>TS</v>
      </c>
      <c r="H379" s="14" t="s">
        <v>563</v>
      </c>
      <c r="I379" s="25">
        <v>41486</v>
      </c>
      <c r="J379" s="25" t="s">
        <v>51</v>
      </c>
      <c r="K379" s="25" t="s">
        <v>51</v>
      </c>
      <c r="L379" s="26" t="s">
        <v>348</v>
      </c>
      <c r="M379" s="27" t="s">
        <v>53</v>
      </c>
      <c r="N379" s="25" t="s">
        <v>51</v>
      </c>
      <c r="O379" s="25">
        <v>0</v>
      </c>
      <c r="P379" s="25">
        <v>0</v>
      </c>
      <c r="Q379" s="31">
        <v>1259.51</v>
      </c>
      <c r="R379" s="31">
        <v>0</v>
      </c>
      <c r="S379" s="31">
        <v>1259.51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1">
        <v>0</v>
      </c>
      <c r="AD379" s="31">
        <v>0</v>
      </c>
      <c r="AE379" s="30"/>
      <c r="AF379" s="30"/>
      <c r="AG379" s="44">
        <v>0</v>
      </c>
      <c r="AH379" s="45">
        <f t="shared" si="51"/>
        <v>41487</v>
      </c>
      <c r="AI379" s="45">
        <f t="shared" si="53"/>
        <v>53540</v>
      </c>
      <c r="AJ379" s="46">
        <f t="shared" si="54"/>
        <v>331</v>
      </c>
      <c r="AK379" s="46">
        <f t="shared" si="55"/>
        <v>0</v>
      </c>
      <c r="AL379" s="46">
        <f t="shared" si="56"/>
        <v>319</v>
      </c>
      <c r="AM379" s="46">
        <f t="shared" si="57"/>
        <v>12</v>
      </c>
      <c r="AN379" s="46" t="b">
        <f t="shared" si="58"/>
        <v>0</v>
      </c>
      <c r="AO379" s="46">
        <f t="shared" si="59"/>
        <v>0</v>
      </c>
      <c r="AP379" s="46">
        <f t="shared" si="60"/>
        <v>0</v>
      </c>
    </row>
    <row r="380" spans="2:42">
      <c r="B380" s="12">
        <v>370</v>
      </c>
      <c r="C380" s="13" t="s">
        <v>564</v>
      </c>
      <c r="D380" s="13" t="s">
        <v>347</v>
      </c>
      <c r="E380" s="13">
        <v>714</v>
      </c>
      <c r="F380" s="13" t="s">
        <v>50</v>
      </c>
      <c r="G380" s="13" t="str">
        <f t="shared" si="52"/>
        <v>TS</v>
      </c>
      <c r="H380" s="14" t="s">
        <v>565</v>
      </c>
      <c r="I380" s="25">
        <v>41486</v>
      </c>
      <c r="J380" s="25" t="s">
        <v>51</v>
      </c>
      <c r="K380" s="25" t="s">
        <v>51</v>
      </c>
      <c r="L380" s="26" t="s">
        <v>348</v>
      </c>
      <c r="M380" s="27" t="s">
        <v>53</v>
      </c>
      <c r="N380" s="25" t="s">
        <v>51</v>
      </c>
      <c r="O380" s="25">
        <v>0</v>
      </c>
      <c r="P380" s="25">
        <v>0</v>
      </c>
      <c r="Q380" s="31">
        <v>1833.99</v>
      </c>
      <c r="R380" s="31">
        <v>0</v>
      </c>
      <c r="S380" s="31">
        <v>1833.99</v>
      </c>
      <c r="T380" s="31">
        <v>0</v>
      </c>
      <c r="U380" s="31">
        <v>0</v>
      </c>
      <c r="V380" s="31">
        <v>0</v>
      </c>
      <c r="W380" s="31">
        <v>0</v>
      </c>
      <c r="X380" s="31">
        <v>0</v>
      </c>
      <c r="Y380" s="31">
        <v>0</v>
      </c>
      <c r="Z380" s="31">
        <v>0</v>
      </c>
      <c r="AA380" s="31">
        <v>0</v>
      </c>
      <c r="AB380" s="31">
        <v>0</v>
      </c>
      <c r="AC380" s="31">
        <v>0</v>
      </c>
      <c r="AD380" s="31">
        <v>0</v>
      </c>
      <c r="AE380" s="30"/>
      <c r="AF380" s="30"/>
      <c r="AG380" s="44">
        <v>0</v>
      </c>
      <c r="AH380" s="45">
        <f t="shared" si="51"/>
        <v>41487</v>
      </c>
      <c r="AI380" s="45">
        <f t="shared" si="53"/>
        <v>53540</v>
      </c>
      <c r="AJ380" s="46">
        <f t="shared" si="54"/>
        <v>331</v>
      </c>
      <c r="AK380" s="46">
        <f t="shared" si="55"/>
        <v>0</v>
      </c>
      <c r="AL380" s="46">
        <f t="shared" si="56"/>
        <v>319</v>
      </c>
      <c r="AM380" s="46">
        <f t="shared" si="57"/>
        <v>12</v>
      </c>
      <c r="AN380" s="46" t="b">
        <f t="shared" si="58"/>
        <v>0</v>
      </c>
      <c r="AO380" s="46">
        <f t="shared" si="59"/>
        <v>0</v>
      </c>
      <c r="AP380" s="46">
        <f t="shared" si="60"/>
        <v>0</v>
      </c>
    </row>
    <row r="381" spans="2:42">
      <c r="B381" s="12">
        <v>371</v>
      </c>
      <c r="C381" s="13" t="s">
        <v>566</v>
      </c>
      <c r="D381" s="13" t="s">
        <v>347</v>
      </c>
      <c r="E381" s="13">
        <v>714</v>
      </c>
      <c r="F381" s="13" t="s">
        <v>50</v>
      </c>
      <c r="G381" s="13" t="str">
        <f t="shared" si="52"/>
        <v>TS</v>
      </c>
      <c r="H381" s="14" t="s">
        <v>567</v>
      </c>
      <c r="I381" s="25">
        <v>41486</v>
      </c>
      <c r="J381" s="25" t="s">
        <v>51</v>
      </c>
      <c r="K381" s="25" t="s">
        <v>51</v>
      </c>
      <c r="L381" s="26" t="s">
        <v>384</v>
      </c>
      <c r="M381" s="27" t="s">
        <v>53</v>
      </c>
      <c r="N381" s="25" t="s">
        <v>51</v>
      </c>
      <c r="O381" s="25">
        <v>0</v>
      </c>
      <c r="P381" s="25">
        <v>0</v>
      </c>
      <c r="Q381" s="31">
        <v>153.44999999999999</v>
      </c>
      <c r="R381" s="31">
        <v>0</v>
      </c>
      <c r="S381" s="31">
        <v>153.44999999999999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1">
        <v>0</v>
      </c>
      <c r="AD381" s="31">
        <v>0</v>
      </c>
      <c r="AE381" s="30"/>
      <c r="AF381" s="30"/>
      <c r="AG381" s="44">
        <v>0</v>
      </c>
      <c r="AH381" s="45">
        <f t="shared" si="51"/>
        <v>41487</v>
      </c>
      <c r="AI381" s="45">
        <f t="shared" si="53"/>
        <v>61576</v>
      </c>
      <c r="AJ381" s="46">
        <f t="shared" si="54"/>
        <v>595</v>
      </c>
      <c r="AK381" s="46">
        <f t="shared" si="55"/>
        <v>0</v>
      </c>
      <c r="AL381" s="46">
        <f t="shared" si="56"/>
        <v>583</v>
      </c>
      <c r="AM381" s="46">
        <f t="shared" si="57"/>
        <v>12</v>
      </c>
      <c r="AN381" s="46" t="b">
        <f t="shared" si="58"/>
        <v>0</v>
      </c>
      <c r="AO381" s="46">
        <f t="shared" si="59"/>
        <v>0</v>
      </c>
      <c r="AP381" s="46">
        <f t="shared" si="60"/>
        <v>0</v>
      </c>
    </row>
    <row r="382" spans="2:42">
      <c r="B382" s="12">
        <v>372</v>
      </c>
      <c r="C382" s="13" t="s">
        <v>568</v>
      </c>
      <c r="D382" s="13" t="s">
        <v>347</v>
      </c>
      <c r="E382" s="13">
        <v>714</v>
      </c>
      <c r="F382" s="13" t="s">
        <v>50</v>
      </c>
      <c r="G382" s="13" t="str">
        <f t="shared" si="52"/>
        <v>TS</v>
      </c>
      <c r="H382" s="14" t="s">
        <v>569</v>
      </c>
      <c r="I382" s="25">
        <v>41486</v>
      </c>
      <c r="J382" s="25" t="s">
        <v>51</v>
      </c>
      <c r="K382" s="25" t="s">
        <v>51</v>
      </c>
      <c r="L382" s="26" t="s">
        <v>384</v>
      </c>
      <c r="M382" s="27" t="s">
        <v>53</v>
      </c>
      <c r="N382" s="25" t="s">
        <v>51</v>
      </c>
      <c r="O382" s="25">
        <v>0</v>
      </c>
      <c r="P382" s="25">
        <v>0</v>
      </c>
      <c r="Q382" s="31">
        <v>151.86000000000001</v>
      </c>
      <c r="R382" s="31">
        <v>0</v>
      </c>
      <c r="S382" s="31">
        <v>151.86000000000001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0</v>
      </c>
      <c r="AA382" s="31">
        <v>0</v>
      </c>
      <c r="AB382" s="31">
        <v>0</v>
      </c>
      <c r="AC382" s="31">
        <v>0</v>
      </c>
      <c r="AD382" s="31">
        <v>0</v>
      </c>
      <c r="AE382" s="30"/>
      <c r="AF382" s="30"/>
      <c r="AG382" s="44">
        <v>0</v>
      </c>
      <c r="AH382" s="45">
        <f t="shared" si="51"/>
        <v>41487</v>
      </c>
      <c r="AI382" s="45">
        <f t="shared" si="53"/>
        <v>61576</v>
      </c>
      <c r="AJ382" s="46">
        <f t="shared" si="54"/>
        <v>595</v>
      </c>
      <c r="AK382" s="46">
        <f t="shared" si="55"/>
        <v>0</v>
      </c>
      <c r="AL382" s="46">
        <f t="shared" si="56"/>
        <v>583</v>
      </c>
      <c r="AM382" s="46">
        <f t="shared" si="57"/>
        <v>12</v>
      </c>
      <c r="AN382" s="46" t="b">
        <f t="shared" si="58"/>
        <v>0</v>
      </c>
      <c r="AO382" s="46">
        <f t="shared" si="59"/>
        <v>0</v>
      </c>
      <c r="AP382" s="46">
        <f t="shared" si="60"/>
        <v>0</v>
      </c>
    </row>
    <row r="383" spans="2:42">
      <c r="B383" s="12">
        <v>373</v>
      </c>
      <c r="C383" s="13" t="s">
        <v>570</v>
      </c>
      <c r="D383" s="13" t="s">
        <v>347</v>
      </c>
      <c r="E383" s="13">
        <v>714</v>
      </c>
      <c r="F383" s="13" t="s">
        <v>50</v>
      </c>
      <c r="G383" s="13" t="str">
        <f t="shared" si="52"/>
        <v>TS</v>
      </c>
      <c r="H383" s="14" t="s">
        <v>571</v>
      </c>
      <c r="I383" s="25">
        <v>41486</v>
      </c>
      <c r="J383" s="25" t="s">
        <v>51</v>
      </c>
      <c r="K383" s="25" t="s">
        <v>51</v>
      </c>
      <c r="L383" s="26" t="s">
        <v>384</v>
      </c>
      <c r="M383" s="27" t="s">
        <v>53</v>
      </c>
      <c r="N383" s="25" t="s">
        <v>51</v>
      </c>
      <c r="O383" s="25">
        <v>0</v>
      </c>
      <c r="P383" s="25">
        <v>0</v>
      </c>
      <c r="Q383" s="31">
        <v>113.93</v>
      </c>
      <c r="R383" s="31">
        <v>0</v>
      </c>
      <c r="S383" s="31">
        <v>113.93</v>
      </c>
      <c r="T383" s="31">
        <v>0</v>
      </c>
      <c r="U383" s="31">
        <v>0</v>
      </c>
      <c r="V383" s="31">
        <v>0</v>
      </c>
      <c r="W383" s="31">
        <v>0</v>
      </c>
      <c r="X383" s="31">
        <v>0</v>
      </c>
      <c r="Y383" s="31">
        <v>0</v>
      </c>
      <c r="Z383" s="31">
        <v>0</v>
      </c>
      <c r="AA383" s="31">
        <v>0</v>
      </c>
      <c r="AB383" s="31">
        <v>0</v>
      </c>
      <c r="AC383" s="31">
        <v>0</v>
      </c>
      <c r="AD383" s="31">
        <v>0</v>
      </c>
      <c r="AE383" s="30"/>
      <c r="AF383" s="30"/>
      <c r="AG383" s="44">
        <v>0</v>
      </c>
      <c r="AH383" s="45">
        <f t="shared" si="51"/>
        <v>41487</v>
      </c>
      <c r="AI383" s="45">
        <f t="shared" si="53"/>
        <v>61576</v>
      </c>
      <c r="AJ383" s="46">
        <f t="shared" si="54"/>
        <v>595</v>
      </c>
      <c r="AK383" s="46">
        <f t="shared" si="55"/>
        <v>0</v>
      </c>
      <c r="AL383" s="46">
        <f t="shared" si="56"/>
        <v>583</v>
      </c>
      <c r="AM383" s="46">
        <f t="shared" si="57"/>
        <v>12</v>
      </c>
      <c r="AN383" s="46" t="b">
        <f t="shared" si="58"/>
        <v>0</v>
      </c>
      <c r="AO383" s="46">
        <f t="shared" si="59"/>
        <v>0</v>
      </c>
      <c r="AP383" s="46">
        <f t="shared" si="60"/>
        <v>0</v>
      </c>
    </row>
    <row r="384" spans="2:42">
      <c r="B384" s="12">
        <v>374</v>
      </c>
      <c r="C384" s="13" t="s">
        <v>572</v>
      </c>
      <c r="D384" s="13" t="s">
        <v>347</v>
      </c>
      <c r="E384" s="13">
        <v>714</v>
      </c>
      <c r="F384" s="13" t="s">
        <v>50</v>
      </c>
      <c r="G384" s="13" t="str">
        <f t="shared" si="52"/>
        <v>TS</v>
      </c>
      <c r="H384" s="14" t="s">
        <v>573</v>
      </c>
      <c r="I384" s="25">
        <v>41486</v>
      </c>
      <c r="J384" s="25" t="s">
        <v>51</v>
      </c>
      <c r="K384" s="25" t="s">
        <v>51</v>
      </c>
      <c r="L384" s="26" t="s">
        <v>348</v>
      </c>
      <c r="M384" s="27" t="s">
        <v>53</v>
      </c>
      <c r="N384" s="25" t="s">
        <v>51</v>
      </c>
      <c r="O384" s="25">
        <v>0</v>
      </c>
      <c r="P384" s="25">
        <v>0</v>
      </c>
      <c r="Q384" s="31">
        <v>4671.01</v>
      </c>
      <c r="R384" s="31">
        <v>0</v>
      </c>
      <c r="S384" s="31">
        <v>4671.01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1">
        <v>0</v>
      </c>
      <c r="AD384" s="31">
        <v>0</v>
      </c>
      <c r="AE384" s="30"/>
      <c r="AF384" s="30"/>
      <c r="AG384" s="44">
        <v>0</v>
      </c>
      <c r="AH384" s="45">
        <f t="shared" si="51"/>
        <v>41487</v>
      </c>
      <c r="AI384" s="45">
        <f t="shared" si="53"/>
        <v>53540</v>
      </c>
      <c r="AJ384" s="46">
        <f t="shared" si="54"/>
        <v>331</v>
      </c>
      <c r="AK384" s="46">
        <f t="shared" si="55"/>
        <v>0</v>
      </c>
      <c r="AL384" s="46">
        <f t="shared" si="56"/>
        <v>319</v>
      </c>
      <c r="AM384" s="46">
        <f t="shared" si="57"/>
        <v>12</v>
      </c>
      <c r="AN384" s="46" t="b">
        <f t="shared" si="58"/>
        <v>0</v>
      </c>
      <c r="AO384" s="46">
        <f t="shared" si="59"/>
        <v>0</v>
      </c>
      <c r="AP384" s="46">
        <f t="shared" si="60"/>
        <v>0</v>
      </c>
    </row>
    <row r="385" spans="2:42">
      <c r="B385" s="12">
        <v>375</v>
      </c>
      <c r="C385" s="13" t="s">
        <v>574</v>
      </c>
      <c r="D385" s="13" t="s">
        <v>347</v>
      </c>
      <c r="E385" s="13">
        <v>714</v>
      </c>
      <c r="F385" s="13" t="s">
        <v>50</v>
      </c>
      <c r="G385" s="13" t="str">
        <f t="shared" si="52"/>
        <v>TS</v>
      </c>
      <c r="H385" s="14" t="s">
        <v>575</v>
      </c>
      <c r="I385" s="25">
        <v>41486</v>
      </c>
      <c r="J385" s="25" t="s">
        <v>51</v>
      </c>
      <c r="K385" s="25" t="s">
        <v>51</v>
      </c>
      <c r="L385" s="26" t="s">
        <v>348</v>
      </c>
      <c r="M385" s="27" t="s">
        <v>53</v>
      </c>
      <c r="N385" s="25" t="s">
        <v>51</v>
      </c>
      <c r="O385" s="25">
        <v>0</v>
      </c>
      <c r="P385" s="25">
        <v>0</v>
      </c>
      <c r="Q385" s="31">
        <v>3121.07</v>
      </c>
      <c r="R385" s="31">
        <v>0</v>
      </c>
      <c r="S385" s="31">
        <v>3121.07</v>
      </c>
      <c r="T385" s="31">
        <v>0</v>
      </c>
      <c r="U385" s="31">
        <v>0</v>
      </c>
      <c r="V385" s="31">
        <v>0</v>
      </c>
      <c r="W385" s="31">
        <v>0</v>
      </c>
      <c r="X385" s="31">
        <v>0</v>
      </c>
      <c r="Y385" s="31">
        <v>0</v>
      </c>
      <c r="Z385" s="31">
        <v>0</v>
      </c>
      <c r="AA385" s="31">
        <v>0</v>
      </c>
      <c r="AB385" s="31">
        <v>0</v>
      </c>
      <c r="AC385" s="31">
        <v>0</v>
      </c>
      <c r="AD385" s="31">
        <v>0</v>
      </c>
      <c r="AE385" s="30"/>
      <c r="AF385" s="30"/>
      <c r="AG385" s="44">
        <v>0</v>
      </c>
      <c r="AH385" s="45">
        <f t="shared" si="51"/>
        <v>41487</v>
      </c>
      <c r="AI385" s="45">
        <f t="shared" si="53"/>
        <v>53540</v>
      </c>
      <c r="AJ385" s="46">
        <f t="shared" si="54"/>
        <v>331</v>
      </c>
      <c r="AK385" s="46">
        <f t="shared" si="55"/>
        <v>0</v>
      </c>
      <c r="AL385" s="46">
        <f t="shared" si="56"/>
        <v>319</v>
      </c>
      <c r="AM385" s="46">
        <f t="shared" si="57"/>
        <v>12</v>
      </c>
      <c r="AN385" s="46" t="b">
        <f t="shared" si="58"/>
        <v>0</v>
      </c>
      <c r="AO385" s="46">
        <f t="shared" si="59"/>
        <v>0</v>
      </c>
      <c r="AP385" s="46">
        <f t="shared" si="60"/>
        <v>0</v>
      </c>
    </row>
    <row r="386" spans="2:42">
      <c r="B386" s="12">
        <v>376</v>
      </c>
      <c r="C386" s="13" t="s">
        <v>576</v>
      </c>
      <c r="D386" s="13" t="s">
        <v>347</v>
      </c>
      <c r="E386" s="13">
        <v>714</v>
      </c>
      <c r="F386" s="13" t="s">
        <v>50</v>
      </c>
      <c r="G386" s="13" t="str">
        <f t="shared" si="52"/>
        <v>TS</v>
      </c>
      <c r="H386" s="14" t="s">
        <v>577</v>
      </c>
      <c r="I386" s="25">
        <v>41486</v>
      </c>
      <c r="J386" s="25" t="s">
        <v>51</v>
      </c>
      <c r="K386" s="25" t="s">
        <v>51</v>
      </c>
      <c r="L386" s="26" t="s">
        <v>348</v>
      </c>
      <c r="M386" s="27" t="s">
        <v>53</v>
      </c>
      <c r="N386" s="25" t="s">
        <v>51</v>
      </c>
      <c r="O386" s="25">
        <v>0</v>
      </c>
      <c r="P386" s="25">
        <v>0</v>
      </c>
      <c r="Q386" s="31">
        <v>938.78</v>
      </c>
      <c r="R386" s="31">
        <v>0</v>
      </c>
      <c r="S386" s="31">
        <v>938.78</v>
      </c>
      <c r="T386" s="31">
        <v>0</v>
      </c>
      <c r="U386" s="31">
        <v>0</v>
      </c>
      <c r="V386" s="31">
        <v>0</v>
      </c>
      <c r="W386" s="31">
        <v>0</v>
      </c>
      <c r="X386" s="31">
        <v>0</v>
      </c>
      <c r="Y386" s="31">
        <v>0</v>
      </c>
      <c r="Z386" s="31">
        <v>0</v>
      </c>
      <c r="AA386" s="31">
        <v>0</v>
      </c>
      <c r="AB386" s="31">
        <v>0</v>
      </c>
      <c r="AC386" s="31">
        <v>0</v>
      </c>
      <c r="AD386" s="31">
        <v>0</v>
      </c>
      <c r="AE386" s="30"/>
      <c r="AF386" s="30"/>
      <c r="AG386" s="44">
        <v>0</v>
      </c>
      <c r="AH386" s="45">
        <f t="shared" si="51"/>
        <v>41487</v>
      </c>
      <c r="AI386" s="45">
        <f t="shared" si="53"/>
        <v>53540</v>
      </c>
      <c r="AJ386" s="46">
        <f t="shared" si="54"/>
        <v>331</v>
      </c>
      <c r="AK386" s="46">
        <f t="shared" si="55"/>
        <v>0</v>
      </c>
      <c r="AL386" s="46">
        <f t="shared" si="56"/>
        <v>319</v>
      </c>
      <c r="AM386" s="46">
        <f t="shared" si="57"/>
        <v>12</v>
      </c>
      <c r="AN386" s="46" t="b">
        <f t="shared" si="58"/>
        <v>0</v>
      </c>
      <c r="AO386" s="46">
        <f t="shared" si="59"/>
        <v>0</v>
      </c>
      <c r="AP386" s="46">
        <f t="shared" si="60"/>
        <v>0</v>
      </c>
    </row>
    <row r="387" spans="2:42">
      <c r="B387" s="12">
        <v>377</v>
      </c>
      <c r="C387" s="13" t="s">
        <v>578</v>
      </c>
      <c r="D387" s="13" t="s">
        <v>347</v>
      </c>
      <c r="E387" s="13">
        <v>714</v>
      </c>
      <c r="F387" s="13" t="s">
        <v>50</v>
      </c>
      <c r="G387" s="13" t="str">
        <f t="shared" si="52"/>
        <v>TS</v>
      </c>
      <c r="H387" s="14" t="s">
        <v>579</v>
      </c>
      <c r="I387" s="25">
        <v>41486</v>
      </c>
      <c r="J387" s="25" t="s">
        <v>51</v>
      </c>
      <c r="K387" s="25" t="s">
        <v>51</v>
      </c>
      <c r="L387" s="26" t="s">
        <v>348</v>
      </c>
      <c r="M387" s="27" t="s">
        <v>53</v>
      </c>
      <c r="N387" s="25" t="s">
        <v>51</v>
      </c>
      <c r="O387" s="25">
        <v>0</v>
      </c>
      <c r="P387" s="25">
        <v>0</v>
      </c>
      <c r="Q387" s="31">
        <v>1571.69</v>
      </c>
      <c r="R387" s="31">
        <v>0</v>
      </c>
      <c r="S387" s="31">
        <v>1571.69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0</v>
      </c>
      <c r="Z387" s="31">
        <v>0</v>
      </c>
      <c r="AA387" s="31">
        <v>0</v>
      </c>
      <c r="AB387" s="31">
        <v>0</v>
      </c>
      <c r="AC387" s="31">
        <v>0</v>
      </c>
      <c r="AD387" s="31">
        <v>0</v>
      </c>
      <c r="AE387" s="30"/>
      <c r="AF387" s="30"/>
      <c r="AG387" s="44">
        <v>0</v>
      </c>
      <c r="AH387" s="45">
        <f t="shared" si="51"/>
        <v>41487</v>
      </c>
      <c r="AI387" s="45">
        <f t="shared" si="53"/>
        <v>53540</v>
      </c>
      <c r="AJ387" s="46">
        <f t="shared" si="54"/>
        <v>331</v>
      </c>
      <c r="AK387" s="46">
        <f t="shared" si="55"/>
        <v>0</v>
      </c>
      <c r="AL387" s="46">
        <f t="shared" si="56"/>
        <v>319</v>
      </c>
      <c r="AM387" s="46">
        <f t="shared" si="57"/>
        <v>12</v>
      </c>
      <c r="AN387" s="46" t="b">
        <f t="shared" si="58"/>
        <v>0</v>
      </c>
      <c r="AO387" s="46">
        <f t="shared" si="59"/>
        <v>0</v>
      </c>
      <c r="AP387" s="46">
        <f t="shared" si="60"/>
        <v>0</v>
      </c>
    </row>
    <row r="388" spans="2:42">
      <c r="B388" s="12">
        <v>378</v>
      </c>
      <c r="C388" s="13" t="s">
        <v>580</v>
      </c>
      <c r="D388" s="13" t="s">
        <v>347</v>
      </c>
      <c r="E388" s="13">
        <v>714</v>
      </c>
      <c r="F388" s="13" t="s">
        <v>50</v>
      </c>
      <c r="G388" s="13" t="str">
        <f t="shared" si="52"/>
        <v>TS</v>
      </c>
      <c r="H388" s="14" t="s">
        <v>581</v>
      </c>
      <c r="I388" s="25">
        <v>41486</v>
      </c>
      <c r="J388" s="25" t="s">
        <v>51</v>
      </c>
      <c r="K388" s="25" t="s">
        <v>51</v>
      </c>
      <c r="L388" s="26" t="s">
        <v>348</v>
      </c>
      <c r="M388" s="27" t="s">
        <v>53</v>
      </c>
      <c r="N388" s="25" t="s">
        <v>51</v>
      </c>
      <c r="O388" s="25">
        <v>0</v>
      </c>
      <c r="P388" s="25">
        <v>0</v>
      </c>
      <c r="Q388" s="31">
        <v>2306</v>
      </c>
      <c r="R388" s="31">
        <v>0</v>
      </c>
      <c r="S388" s="31">
        <v>2306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1">
        <v>0</v>
      </c>
      <c r="AD388" s="31">
        <v>0</v>
      </c>
      <c r="AE388" s="30"/>
      <c r="AF388" s="30"/>
      <c r="AG388" s="44">
        <v>0</v>
      </c>
      <c r="AH388" s="45">
        <f t="shared" si="51"/>
        <v>41487</v>
      </c>
      <c r="AI388" s="45">
        <f t="shared" si="53"/>
        <v>53540</v>
      </c>
      <c r="AJ388" s="46">
        <f t="shared" si="54"/>
        <v>331</v>
      </c>
      <c r="AK388" s="46">
        <f t="shared" si="55"/>
        <v>0</v>
      </c>
      <c r="AL388" s="46">
        <f t="shared" si="56"/>
        <v>319</v>
      </c>
      <c r="AM388" s="46">
        <f t="shared" si="57"/>
        <v>12</v>
      </c>
      <c r="AN388" s="46" t="b">
        <f t="shared" si="58"/>
        <v>0</v>
      </c>
      <c r="AO388" s="46">
        <f t="shared" si="59"/>
        <v>0</v>
      </c>
      <c r="AP388" s="46">
        <f t="shared" si="60"/>
        <v>0</v>
      </c>
    </row>
    <row r="389" spans="2:42">
      <c r="B389" s="12">
        <v>379</v>
      </c>
      <c r="C389" s="13" t="s">
        <v>582</v>
      </c>
      <c r="D389" s="13" t="s">
        <v>347</v>
      </c>
      <c r="E389" s="13">
        <v>714</v>
      </c>
      <c r="F389" s="13" t="s">
        <v>50</v>
      </c>
      <c r="G389" s="13" t="str">
        <f t="shared" si="52"/>
        <v>TS</v>
      </c>
      <c r="H389" s="14" t="s">
        <v>583</v>
      </c>
      <c r="I389" s="25">
        <v>41486</v>
      </c>
      <c r="J389" s="25" t="s">
        <v>51</v>
      </c>
      <c r="K389" s="25" t="s">
        <v>51</v>
      </c>
      <c r="L389" s="26" t="s">
        <v>348</v>
      </c>
      <c r="M389" s="27" t="s">
        <v>53</v>
      </c>
      <c r="N389" s="25" t="s">
        <v>51</v>
      </c>
      <c r="O389" s="25">
        <v>0</v>
      </c>
      <c r="P389" s="25">
        <v>0</v>
      </c>
      <c r="Q389" s="31">
        <v>617.58000000000004</v>
      </c>
      <c r="R389" s="31">
        <v>0</v>
      </c>
      <c r="S389" s="31">
        <v>617.58000000000004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31">
        <v>0</v>
      </c>
      <c r="AC389" s="31">
        <v>0</v>
      </c>
      <c r="AD389" s="31">
        <v>0</v>
      </c>
      <c r="AE389" s="30"/>
      <c r="AF389" s="30"/>
      <c r="AG389" s="44">
        <v>0</v>
      </c>
      <c r="AH389" s="45">
        <f t="shared" si="51"/>
        <v>41487</v>
      </c>
      <c r="AI389" s="45">
        <f t="shared" si="53"/>
        <v>53540</v>
      </c>
      <c r="AJ389" s="46">
        <f t="shared" si="54"/>
        <v>331</v>
      </c>
      <c r="AK389" s="46">
        <f t="shared" si="55"/>
        <v>0</v>
      </c>
      <c r="AL389" s="46">
        <f t="shared" si="56"/>
        <v>319</v>
      </c>
      <c r="AM389" s="46">
        <f t="shared" si="57"/>
        <v>12</v>
      </c>
      <c r="AN389" s="46" t="b">
        <f t="shared" si="58"/>
        <v>0</v>
      </c>
      <c r="AO389" s="46">
        <f t="shared" si="59"/>
        <v>0</v>
      </c>
      <c r="AP389" s="46">
        <f t="shared" si="60"/>
        <v>0</v>
      </c>
    </row>
    <row r="390" spans="2:42">
      <c r="B390" s="12">
        <v>380</v>
      </c>
      <c r="C390" s="13" t="s">
        <v>584</v>
      </c>
      <c r="D390" s="13" t="s">
        <v>347</v>
      </c>
      <c r="E390" s="13">
        <v>714</v>
      </c>
      <c r="F390" s="13" t="s">
        <v>50</v>
      </c>
      <c r="G390" s="13" t="str">
        <f t="shared" si="52"/>
        <v>TS</v>
      </c>
      <c r="H390" s="14" t="s">
        <v>585</v>
      </c>
      <c r="I390" s="25">
        <v>41486</v>
      </c>
      <c r="J390" s="25" t="s">
        <v>51</v>
      </c>
      <c r="K390" s="25" t="s">
        <v>51</v>
      </c>
      <c r="L390" s="26" t="s">
        <v>384</v>
      </c>
      <c r="M390" s="27" t="s">
        <v>53</v>
      </c>
      <c r="N390" s="25" t="s">
        <v>51</v>
      </c>
      <c r="O390" s="25">
        <v>0</v>
      </c>
      <c r="P390" s="25">
        <v>0</v>
      </c>
      <c r="Q390" s="31">
        <v>932.84</v>
      </c>
      <c r="R390" s="31">
        <v>0</v>
      </c>
      <c r="S390" s="31">
        <v>932.84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1">
        <v>0</v>
      </c>
      <c r="AD390" s="31">
        <v>0</v>
      </c>
      <c r="AE390" s="30"/>
      <c r="AF390" s="30"/>
      <c r="AG390" s="44">
        <v>0</v>
      </c>
      <c r="AH390" s="45">
        <f t="shared" si="51"/>
        <v>41487</v>
      </c>
      <c r="AI390" s="45">
        <f t="shared" si="53"/>
        <v>61576</v>
      </c>
      <c r="AJ390" s="46">
        <f t="shared" si="54"/>
        <v>595</v>
      </c>
      <c r="AK390" s="46">
        <f t="shared" si="55"/>
        <v>0</v>
      </c>
      <c r="AL390" s="46">
        <f t="shared" si="56"/>
        <v>583</v>
      </c>
      <c r="AM390" s="46">
        <f t="shared" si="57"/>
        <v>12</v>
      </c>
      <c r="AN390" s="46" t="b">
        <f t="shared" si="58"/>
        <v>0</v>
      </c>
      <c r="AO390" s="46">
        <f t="shared" si="59"/>
        <v>0</v>
      </c>
      <c r="AP390" s="46">
        <f t="shared" si="60"/>
        <v>0</v>
      </c>
    </row>
    <row r="391" spans="2:42">
      <c r="B391" s="12">
        <v>381</v>
      </c>
      <c r="C391" s="13" t="s">
        <v>586</v>
      </c>
      <c r="D391" s="13" t="s">
        <v>347</v>
      </c>
      <c r="E391" s="13">
        <v>714</v>
      </c>
      <c r="F391" s="13" t="s">
        <v>50</v>
      </c>
      <c r="G391" s="13" t="str">
        <f t="shared" si="52"/>
        <v>TS</v>
      </c>
      <c r="H391" s="14" t="s">
        <v>587</v>
      </c>
      <c r="I391" s="25">
        <v>41486</v>
      </c>
      <c r="J391" s="25" t="s">
        <v>51</v>
      </c>
      <c r="K391" s="25" t="s">
        <v>51</v>
      </c>
      <c r="L391" s="26" t="s">
        <v>384</v>
      </c>
      <c r="M391" s="27" t="s">
        <v>53</v>
      </c>
      <c r="N391" s="25" t="s">
        <v>51</v>
      </c>
      <c r="O391" s="25">
        <v>0</v>
      </c>
      <c r="P391" s="25">
        <v>0</v>
      </c>
      <c r="Q391" s="31">
        <v>606.28</v>
      </c>
      <c r="R391" s="31">
        <v>0</v>
      </c>
      <c r="S391" s="31">
        <v>606.28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0</v>
      </c>
      <c r="AB391" s="31">
        <v>0</v>
      </c>
      <c r="AC391" s="31">
        <v>0</v>
      </c>
      <c r="AD391" s="31">
        <v>0</v>
      </c>
      <c r="AE391" s="30"/>
      <c r="AF391" s="30"/>
      <c r="AG391" s="44">
        <v>0</v>
      </c>
      <c r="AH391" s="45">
        <f t="shared" si="51"/>
        <v>41487</v>
      </c>
      <c r="AI391" s="45">
        <f t="shared" si="53"/>
        <v>61576</v>
      </c>
      <c r="AJ391" s="46">
        <f t="shared" si="54"/>
        <v>595</v>
      </c>
      <c r="AK391" s="46">
        <f t="shared" si="55"/>
        <v>0</v>
      </c>
      <c r="AL391" s="46">
        <f t="shared" si="56"/>
        <v>583</v>
      </c>
      <c r="AM391" s="46">
        <f t="shared" si="57"/>
        <v>12</v>
      </c>
      <c r="AN391" s="46" t="b">
        <f t="shared" si="58"/>
        <v>0</v>
      </c>
      <c r="AO391" s="46">
        <f t="shared" si="59"/>
        <v>0</v>
      </c>
      <c r="AP391" s="46">
        <f t="shared" si="60"/>
        <v>0</v>
      </c>
    </row>
    <row r="392" spans="2:42">
      <c r="B392" s="12">
        <v>382</v>
      </c>
      <c r="C392" s="13" t="s">
        <v>588</v>
      </c>
      <c r="D392" s="13" t="s">
        <v>347</v>
      </c>
      <c r="E392" s="13">
        <v>714</v>
      </c>
      <c r="F392" s="13" t="s">
        <v>50</v>
      </c>
      <c r="G392" s="13" t="str">
        <f t="shared" si="52"/>
        <v>TS</v>
      </c>
      <c r="H392" s="14" t="s">
        <v>589</v>
      </c>
      <c r="I392" s="25">
        <v>41486</v>
      </c>
      <c r="J392" s="25" t="s">
        <v>51</v>
      </c>
      <c r="K392" s="25" t="s">
        <v>51</v>
      </c>
      <c r="L392" s="26" t="s">
        <v>384</v>
      </c>
      <c r="M392" s="27" t="s">
        <v>53</v>
      </c>
      <c r="N392" s="25" t="s">
        <v>51</v>
      </c>
      <c r="O392" s="25">
        <v>0</v>
      </c>
      <c r="P392" s="25">
        <v>0</v>
      </c>
      <c r="Q392" s="31">
        <v>1652.33</v>
      </c>
      <c r="R392" s="31">
        <v>0</v>
      </c>
      <c r="S392" s="31">
        <v>1652.33</v>
      </c>
      <c r="T392" s="31">
        <v>0</v>
      </c>
      <c r="U392" s="31">
        <v>0</v>
      </c>
      <c r="V392" s="31">
        <v>0</v>
      </c>
      <c r="W392" s="31">
        <v>0</v>
      </c>
      <c r="X392" s="31">
        <v>0</v>
      </c>
      <c r="Y392" s="31">
        <v>0</v>
      </c>
      <c r="Z392" s="31">
        <v>0</v>
      </c>
      <c r="AA392" s="31">
        <v>0</v>
      </c>
      <c r="AB392" s="31">
        <v>0</v>
      </c>
      <c r="AC392" s="31">
        <v>0</v>
      </c>
      <c r="AD392" s="31">
        <v>0</v>
      </c>
      <c r="AE392" s="30"/>
      <c r="AF392" s="30"/>
      <c r="AG392" s="44">
        <v>0</v>
      </c>
      <c r="AH392" s="45">
        <f t="shared" si="51"/>
        <v>41487</v>
      </c>
      <c r="AI392" s="45">
        <f t="shared" si="53"/>
        <v>61576</v>
      </c>
      <c r="AJ392" s="46">
        <f t="shared" si="54"/>
        <v>595</v>
      </c>
      <c r="AK392" s="46">
        <f t="shared" si="55"/>
        <v>0</v>
      </c>
      <c r="AL392" s="46">
        <f t="shared" si="56"/>
        <v>583</v>
      </c>
      <c r="AM392" s="46">
        <f t="shared" si="57"/>
        <v>12</v>
      </c>
      <c r="AN392" s="46" t="b">
        <f t="shared" si="58"/>
        <v>0</v>
      </c>
      <c r="AO392" s="46">
        <f t="shared" si="59"/>
        <v>0</v>
      </c>
      <c r="AP392" s="46">
        <f t="shared" si="60"/>
        <v>0</v>
      </c>
    </row>
    <row r="393" spans="2:42">
      <c r="B393" s="12">
        <v>383</v>
      </c>
      <c r="C393" s="13" t="s">
        <v>590</v>
      </c>
      <c r="D393" s="13" t="s">
        <v>347</v>
      </c>
      <c r="E393" s="13">
        <v>714</v>
      </c>
      <c r="F393" s="13" t="s">
        <v>50</v>
      </c>
      <c r="G393" s="13" t="str">
        <f t="shared" si="52"/>
        <v>TS</v>
      </c>
      <c r="H393" s="14" t="s">
        <v>591</v>
      </c>
      <c r="I393" s="25">
        <v>41486</v>
      </c>
      <c r="J393" s="25" t="s">
        <v>51</v>
      </c>
      <c r="K393" s="25" t="s">
        <v>51</v>
      </c>
      <c r="L393" s="26" t="s">
        <v>384</v>
      </c>
      <c r="M393" s="27" t="s">
        <v>53</v>
      </c>
      <c r="N393" s="25" t="s">
        <v>51</v>
      </c>
      <c r="O393" s="25">
        <v>0</v>
      </c>
      <c r="P393" s="25">
        <v>0</v>
      </c>
      <c r="Q393" s="31">
        <v>640.96</v>
      </c>
      <c r="R393" s="31">
        <v>0</v>
      </c>
      <c r="S393" s="31">
        <v>640.96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1">
        <v>0</v>
      </c>
      <c r="Z393" s="31">
        <v>0</v>
      </c>
      <c r="AA393" s="31">
        <v>0</v>
      </c>
      <c r="AB393" s="31">
        <v>0</v>
      </c>
      <c r="AC393" s="31">
        <v>0</v>
      </c>
      <c r="AD393" s="31">
        <v>0</v>
      </c>
      <c r="AE393" s="30"/>
      <c r="AF393" s="30"/>
      <c r="AG393" s="44">
        <v>0</v>
      </c>
      <c r="AH393" s="45">
        <f t="shared" si="51"/>
        <v>41487</v>
      </c>
      <c r="AI393" s="45">
        <f t="shared" si="53"/>
        <v>61576</v>
      </c>
      <c r="AJ393" s="46">
        <f t="shared" si="54"/>
        <v>595</v>
      </c>
      <c r="AK393" s="46">
        <f t="shared" si="55"/>
        <v>0</v>
      </c>
      <c r="AL393" s="46">
        <f t="shared" si="56"/>
        <v>583</v>
      </c>
      <c r="AM393" s="46">
        <f t="shared" si="57"/>
        <v>12</v>
      </c>
      <c r="AN393" s="46" t="b">
        <f t="shared" si="58"/>
        <v>0</v>
      </c>
      <c r="AO393" s="46">
        <f t="shared" si="59"/>
        <v>0</v>
      </c>
      <c r="AP393" s="46">
        <f t="shared" si="60"/>
        <v>0</v>
      </c>
    </row>
    <row r="394" spans="2:42">
      <c r="B394" s="12">
        <v>384</v>
      </c>
      <c r="C394" s="13" t="s">
        <v>592</v>
      </c>
      <c r="D394" s="13" t="s">
        <v>347</v>
      </c>
      <c r="E394" s="13">
        <v>714</v>
      </c>
      <c r="F394" s="13" t="s">
        <v>50</v>
      </c>
      <c r="G394" s="13" t="str">
        <f t="shared" si="52"/>
        <v>TS</v>
      </c>
      <c r="H394" s="14" t="s">
        <v>593</v>
      </c>
      <c r="I394" s="25">
        <v>41486</v>
      </c>
      <c r="J394" s="25" t="s">
        <v>51</v>
      </c>
      <c r="K394" s="25" t="s">
        <v>51</v>
      </c>
      <c r="L394" s="26" t="s">
        <v>384</v>
      </c>
      <c r="M394" s="27" t="s">
        <v>53</v>
      </c>
      <c r="N394" s="25" t="s">
        <v>51</v>
      </c>
      <c r="O394" s="25">
        <v>0</v>
      </c>
      <c r="P394" s="25">
        <v>0</v>
      </c>
      <c r="Q394" s="31">
        <v>820.42</v>
      </c>
      <c r="R394" s="31">
        <v>0</v>
      </c>
      <c r="S394" s="31">
        <v>820.42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0</v>
      </c>
      <c r="AA394" s="31">
        <v>0</v>
      </c>
      <c r="AB394" s="31">
        <v>0</v>
      </c>
      <c r="AC394" s="31">
        <v>0</v>
      </c>
      <c r="AD394" s="31">
        <v>0</v>
      </c>
      <c r="AE394" s="30"/>
      <c r="AF394" s="30"/>
      <c r="AG394" s="44">
        <v>0</v>
      </c>
      <c r="AH394" s="45">
        <f t="shared" si="51"/>
        <v>41487</v>
      </c>
      <c r="AI394" s="45">
        <f t="shared" si="53"/>
        <v>61576</v>
      </c>
      <c r="AJ394" s="46">
        <f t="shared" si="54"/>
        <v>595</v>
      </c>
      <c r="AK394" s="46">
        <f t="shared" si="55"/>
        <v>0</v>
      </c>
      <c r="AL394" s="46">
        <f t="shared" si="56"/>
        <v>583</v>
      </c>
      <c r="AM394" s="46">
        <f t="shared" si="57"/>
        <v>12</v>
      </c>
      <c r="AN394" s="46" t="b">
        <f t="shared" si="58"/>
        <v>0</v>
      </c>
      <c r="AO394" s="46">
        <f t="shared" si="59"/>
        <v>0</v>
      </c>
      <c r="AP394" s="46">
        <f t="shared" si="60"/>
        <v>0</v>
      </c>
    </row>
    <row r="395" spans="2:42">
      <c r="B395" s="12">
        <v>385</v>
      </c>
      <c r="C395" s="13" t="s">
        <v>594</v>
      </c>
      <c r="D395" s="13" t="s">
        <v>347</v>
      </c>
      <c r="E395" s="13">
        <v>714</v>
      </c>
      <c r="F395" s="13" t="s">
        <v>50</v>
      </c>
      <c r="G395" s="13" t="str">
        <f t="shared" si="52"/>
        <v>TS</v>
      </c>
      <c r="H395" s="14" t="s">
        <v>595</v>
      </c>
      <c r="I395" s="25">
        <v>41486</v>
      </c>
      <c r="J395" s="25" t="s">
        <v>51</v>
      </c>
      <c r="K395" s="25" t="s">
        <v>51</v>
      </c>
      <c r="L395" s="26" t="s">
        <v>384</v>
      </c>
      <c r="M395" s="27" t="s">
        <v>53</v>
      </c>
      <c r="N395" s="25" t="s">
        <v>51</v>
      </c>
      <c r="O395" s="25">
        <v>0</v>
      </c>
      <c r="P395" s="25">
        <v>0</v>
      </c>
      <c r="Q395" s="31">
        <v>451.36</v>
      </c>
      <c r="R395" s="31">
        <v>0</v>
      </c>
      <c r="S395" s="31">
        <v>451.36</v>
      </c>
      <c r="T395" s="31">
        <v>0</v>
      </c>
      <c r="U395" s="31">
        <v>0</v>
      </c>
      <c r="V395" s="31">
        <v>0</v>
      </c>
      <c r="W395" s="31">
        <v>0</v>
      </c>
      <c r="X395" s="31">
        <v>0</v>
      </c>
      <c r="Y395" s="31">
        <v>0</v>
      </c>
      <c r="Z395" s="31">
        <v>0</v>
      </c>
      <c r="AA395" s="31">
        <v>0</v>
      </c>
      <c r="AB395" s="31">
        <v>0</v>
      </c>
      <c r="AC395" s="31">
        <v>0</v>
      </c>
      <c r="AD395" s="31">
        <v>0</v>
      </c>
      <c r="AE395" s="30"/>
      <c r="AF395" s="30"/>
      <c r="AG395" s="44">
        <v>0</v>
      </c>
      <c r="AH395" s="45">
        <f t="shared" ref="AH395:AH453" si="61">+DATE(YEAR(I395),MONTH(I395)+1,1)</f>
        <v>41487</v>
      </c>
      <c r="AI395" s="45">
        <f t="shared" si="53"/>
        <v>61576</v>
      </c>
      <c r="AJ395" s="46">
        <f t="shared" si="54"/>
        <v>595</v>
      </c>
      <c r="AK395" s="46">
        <f t="shared" si="55"/>
        <v>0</v>
      </c>
      <c r="AL395" s="46">
        <f t="shared" si="56"/>
        <v>583</v>
      </c>
      <c r="AM395" s="46">
        <f t="shared" si="57"/>
        <v>12</v>
      </c>
      <c r="AN395" s="46" t="b">
        <f t="shared" si="58"/>
        <v>0</v>
      </c>
      <c r="AO395" s="46">
        <f t="shared" si="59"/>
        <v>0</v>
      </c>
      <c r="AP395" s="46">
        <f t="shared" si="60"/>
        <v>0</v>
      </c>
    </row>
    <row r="396" spans="2:42">
      <c r="B396" s="12">
        <v>386</v>
      </c>
      <c r="C396" s="13" t="s">
        <v>596</v>
      </c>
      <c r="D396" s="13" t="s">
        <v>347</v>
      </c>
      <c r="E396" s="13">
        <v>714</v>
      </c>
      <c r="F396" s="13" t="s">
        <v>50</v>
      </c>
      <c r="G396" s="13" t="str">
        <f t="shared" ref="G396:G453" si="62">+LEFT(F396,2)</f>
        <v>TS</v>
      </c>
      <c r="H396" s="14" t="s">
        <v>597</v>
      </c>
      <c r="I396" s="25">
        <v>41486</v>
      </c>
      <c r="J396" s="25" t="s">
        <v>51</v>
      </c>
      <c r="K396" s="25" t="s">
        <v>51</v>
      </c>
      <c r="L396" s="26" t="s">
        <v>384</v>
      </c>
      <c r="M396" s="27" t="s">
        <v>53</v>
      </c>
      <c r="N396" s="25" t="s">
        <v>51</v>
      </c>
      <c r="O396" s="25">
        <v>0</v>
      </c>
      <c r="P396" s="25">
        <v>0</v>
      </c>
      <c r="Q396" s="31">
        <v>7480.53</v>
      </c>
      <c r="R396" s="31">
        <v>0</v>
      </c>
      <c r="S396" s="31">
        <v>7480.53</v>
      </c>
      <c r="T396" s="31">
        <v>0</v>
      </c>
      <c r="U396" s="31">
        <v>0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31">
        <v>0</v>
      </c>
      <c r="AC396" s="31">
        <v>0</v>
      </c>
      <c r="AD396" s="31">
        <v>0</v>
      </c>
      <c r="AE396" s="30"/>
      <c r="AF396" s="30"/>
      <c r="AG396" s="44">
        <v>0</v>
      </c>
      <c r="AH396" s="45">
        <f t="shared" si="61"/>
        <v>41487</v>
      </c>
      <c r="AI396" s="45">
        <f t="shared" ref="AI396:AI453" si="63">+EDATE(AH396,$L396*12)</f>
        <v>61576</v>
      </c>
      <c r="AJ396" s="46">
        <f t="shared" ref="AJ396:AJ453" si="64">IFERROR(DATEDIF(MAX($AH396,$AJ$4),$AI396,"m"),FALSE)</f>
        <v>595</v>
      </c>
      <c r="AK396" s="46">
        <f t="shared" ref="AK396:AK453" si="65">IFERROR(AG396/AJ396,FALSE)</f>
        <v>0</v>
      </c>
      <c r="AL396" s="46">
        <f t="shared" ref="AL396:AL453" si="66">IFERROR(DATEDIF(MAX($AH396,$AL$4),$AI396,"m"),FALSE)</f>
        <v>583</v>
      </c>
      <c r="AM396" s="46">
        <f t="shared" ref="AM396:AM453" si="67">+AJ396-AL396</f>
        <v>12</v>
      </c>
      <c r="AN396" s="46" t="b">
        <f t="shared" ref="AN396:AN453" si="68">+AI396&lt;$AL$4</f>
        <v>0</v>
      </c>
      <c r="AO396" s="46">
        <f t="shared" ref="AO396:AO453" si="69">IF($AN396,AG396,AK396*AM396)</f>
        <v>0</v>
      </c>
      <c r="AP396" s="46">
        <f t="shared" ref="AP396:AP453" si="70">+AO396-AC396</f>
        <v>0</v>
      </c>
    </row>
    <row r="397" spans="2:42">
      <c r="B397" s="12">
        <v>387</v>
      </c>
      <c r="C397" s="13" t="s">
        <v>598</v>
      </c>
      <c r="D397" s="13" t="s">
        <v>347</v>
      </c>
      <c r="E397" s="13">
        <v>714</v>
      </c>
      <c r="F397" s="13" t="s">
        <v>50</v>
      </c>
      <c r="G397" s="13" t="str">
        <f t="shared" si="62"/>
        <v>TS</v>
      </c>
      <c r="H397" s="14" t="s">
        <v>599</v>
      </c>
      <c r="I397" s="25">
        <v>41486</v>
      </c>
      <c r="J397" s="25" t="s">
        <v>51</v>
      </c>
      <c r="K397" s="25" t="s">
        <v>51</v>
      </c>
      <c r="L397" s="26" t="s">
        <v>399</v>
      </c>
      <c r="M397" s="27" t="s">
        <v>53</v>
      </c>
      <c r="N397" s="25" t="s">
        <v>51</v>
      </c>
      <c r="O397" s="25">
        <v>0</v>
      </c>
      <c r="P397" s="25">
        <v>0</v>
      </c>
      <c r="Q397" s="31">
        <v>20107.39</v>
      </c>
      <c r="R397" s="31">
        <v>0</v>
      </c>
      <c r="S397" s="31">
        <v>20107.39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1">
        <v>0</v>
      </c>
      <c r="Z397" s="31">
        <v>0</v>
      </c>
      <c r="AA397" s="31">
        <v>0</v>
      </c>
      <c r="AB397" s="31">
        <v>0</v>
      </c>
      <c r="AC397" s="31">
        <v>0</v>
      </c>
      <c r="AD397" s="31">
        <v>0</v>
      </c>
      <c r="AE397" s="30"/>
      <c r="AF397" s="30"/>
      <c r="AG397" s="44">
        <v>0</v>
      </c>
      <c r="AH397" s="45">
        <f t="shared" si="61"/>
        <v>41487</v>
      </c>
      <c r="AI397" s="45">
        <f t="shared" si="63"/>
        <v>57923</v>
      </c>
      <c r="AJ397" s="46">
        <f t="shared" si="64"/>
        <v>475</v>
      </c>
      <c r="AK397" s="46">
        <f t="shared" si="65"/>
        <v>0</v>
      </c>
      <c r="AL397" s="46">
        <f t="shared" si="66"/>
        <v>463</v>
      </c>
      <c r="AM397" s="46">
        <f t="shared" si="67"/>
        <v>12</v>
      </c>
      <c r="AN397" s="46" t="b">
        <f t="shared" si="68"/>
        <v>0</v>
      </c>
      <c r="AO397" s="46">
        <f t="shared" si="69"/>
        <v>0</v>
      </c>
      <c r="AP397" s="46">
        <f t="shared" si="70"/>
        <v>0</v>
      </c>
    </row>
    <row r="398" spans="2:42">
      <c r="B398" s="12">
        <v>388</v>
      </c>
      <c r="C398" s="13" t="s">
        <v>600</v>
      </c>
      <c r="D398" s="13" t="s">
        <v>347</v>
      </c>
      <c r="E398" s="13">
        <v>714</v>
      </c>
      <c r="F398" s="13" t="s">
        <v>50</v>
      </c>
      <c r="G398" s="13" t="str">
        <f t="shared" si="62"/>
        <v>TS</v>
      </c>
      <c r="H398" s="14" t="s">
        <v>601</v>
      </c>
      <c r="I398" s="25">
        <v>41486</v>
      </c>
      <c r="J398" s="25" t="s">
        <v>51</v>
      </c>
      <c r="K398" s="25" t="s">
        <v>51</v>
      </c>
      <c r="L398" s="26" t="s">
        <v>394</v>
      </c>
      <c r="M398" s="27" t="s">
        <v>53</v>
      </c>
      <c r="N398" s="25" t="s">
        <v>51</v>
      </c>
      <c r="O398" s="25">
        <v>0</v>
      </c>
      <c r="P398" s="25">
        <v>0</v>
      </c>
      <c r="Q398" s="31">
        <v>1283.46</v>
      </c>
      <c r="R398" s="31">
        <v>0</v>
      </c>
      <c r="S398" s="31">
        <v>1283.46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1">
        <v>0</v>
      </c>
      <c r="Z398" s="31">
        <v>0</v>
      </c>
      <c r="AA398" s="31">
        <v>0</v>
      </c>
      <c r="AB398" s="31">
        <v>0</v>
      </c>
      <c r="AC398" s="31">
        <v>0</v>
      </c>
      <c r="AD398" s="31">
        <v>0</v>
      </c>
      <c r="AE398" s="30"/>
      <c r="AF398" s="30"/>
      <c r="AG398" s="44">
        <v>0</v>
      </c>
      <c r="AH398" s="45">
        <f t="shared" si="61"/>
        <v>41487</v>
      </c>
      <c r="AI398" s="45">
        <f t="shared" si="63"/>
        <v>50983</v>
      </c>
      <c r="AJ398" s="46">
        <f t="shared" si="64"/>
        <v>247</v>
      </c>
      <c r="AK398" s="46">
        <f t="shared" si="65"/>
        <v>0</v>
      </c>
      <c r="AL398" s="46">
        <f t="shared" si="66"/>
        <v>235</v>
      </c>
      <c r="AM398" s="46">
        <f t="shared" si="67"/>
        <v>12</v>
      </c>
      <c r="AN398" s="46" t="b">
        <f t="shared" si="68"/>
        <v>0</v>
      </c>
      <c r="AO398" s="46">
        <f t="shared" si="69"/>
        <v>0</v>
      </c>
      <c r="AP398" s="46">
        <f t="shared" si="70"/>
        <v>0</v>
      </c>
    </row>
    <row r="399" spans="2:42">
      <c r="B399" s="12">
        <v>389</v>
      </c>
      <c r="C399" s="13" t="s">
        <v>602</v>
      </c>
      <c r="D399" s="13" t="s">
        <v>347</v>
      </c>
      <c r="E399" s="13">
        <v>714</v>
      </c>
      <c r="F399" s="13" t="s">
        <v>50</v>
      </c>
      <c r="G399" s="13" t="str">
        <f t="shared" si="62"/>
        <v>TS</v>
      </c>
      <c r="H399" s="14" t="s">
        <v>603</v>
      </c>
      <c r="I399" s="25">
        <v>41486</v>
      </c>
      <c r="J399" s="25" t="s">
        <v>51</v>
      </c>
      <c r="K399" s="25" t="s">
        <v>51</v>
      </c>
      <c r="L399" s="26" t="s">
        <v>394</v>
      </c>
      <c r="M399" s="27" t="s">
        <v>53</v>
      </c>
      <c r="N399" s="25" t="s">
        <v>51</v>
      </c>
      <c r="O399" s="25">
        <v>0</v>
      </c>
      <c r="P399" s="25">
        <v>0</v>
      </c>
      <c r="Q399" s="31">
        <v>21390.82</v>
      </c>
      <c r="R399" s="31">
        <v>0</v>
      </c>
      <c r="S399" s="31">
        <v>21390.82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1">
        <v>0</v>
      </c>
      <c r="AD399" s="31">
        <v>0</v>
      </c>
      <c r="AE399" s="30"/>
      <c r="AF399" s="30"/>
      <c r="AG399" s="44">
        <v>0</v>
      </c>
      <c r="AH399" s="45">
        <f t="shared" si="61"/>
        <v>41487</v>
      </c>
      <c r="AI399" s="45">
        <f t="shared" si="63"/>
        <v>50983</v>
      </c>
      <c r="AJ399" s="46">
        <f t="shared" si="64"/>
        <v>247</v>
      </c>
      <c r="AK399" s="46">
        <f t="shared" si="65"/>
        <v>0</v>
      </c>
      <c r="AL399" s="46">
        <f t="shared" si="66"/>
        <v>235</v>
      </c>
      <c r="AM399" s="46">
        <f t="shared" si="67"/>
        <v>12</v>
      </c>
      <c r="AN399" s="46" t="b">
        <f t="shared" si="68"/>
        <v>0</v>
      </c>
      <c r="AO399" s="46">
        <f t="shared" si="69"/>
        <v>0</v>
      </c>
      <c r="AP399" s="46">
        <f t="shared" si="70"/>
        <v>0</v>
      </c>
    </row>
    <row r="400" spans="2:42">
      <c r="B400" s="12">
        <v>390</v>
      </c>
      <c r="C400" s="13" t="s">
        <v>604</v>
      </c>
      <c r="D400" s="13" t="s">
        <v>347</v>
      </c>
      <c r="E400" s="13">
        <v>714</v>
      </c>
      <c r="F400" s="13" t="s">
        <v>80</v>
      </c>
      <c r="G400" s="13" t="str">
        <f t="shared" si="62"/>
        <v>TS</v>
      </c>
      <c r="H400" s="14" t="s">
        <v>605</v>
      </c>
      <c r="I400" s="25">
        <v>42003</v>
      </c>
      <c r="J400" s="25" t="s">
        <v>51</v>
      </c>
      <c r="K400" s="25" t="s">
        <v>51</v>
      </c>
      <c r="L400" s="26" t="s">
        <v>606</v>
      </c>
      <c r="M400" s="27" t="s">
        <v>53</v>
      </c>
      <c r="N400" s="25" t="s">
        <v>51</v>
      </c>
      <c r="O400" s="25">
        <v>0</v>
      </c>
      <c r="P400" s="25">
        <v>0</v>
      </c>
      <c r="Q400" s="31">
        <v>7040.08</v>
      </c>
      <c r="R400" s="31">
        <v>0</v>
      </c>
      <c r="S400" s="31">
        <v>7040.08</v>
      </c>
      <c r="T400" s="31">
        <v>0</v>
      </c>
      <c r="U400" s="31">
        <v>0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v>0</v>
      </c>
      <c r="AD400" s="31">
        <v>0</v>
      </c>
      <c r="AE400" s="30"/>
      <c r="AF400" s="30"/>
      <c r="AG400" s="44">
        <v>0</v>
      </c>
      <c r="AH400" s="45">
        <f t="shared" si="61"/>
        <v>42005</v>
      </c>
      <c r="AI400" s="45">
        <f t="shared" si="63"/>
        <v>51867</v>
      </c>
      <c r="AJ400" s="46">
        <f t="shared" si="64"/>
        <v>276</v>
      </c>
      <c r="AK400" s="46">
        <f t="shared" si="65"/>
        <v>0</v>
      </c>
      <c r="AL400" s="46">
        <f t="shared" si="66"/>
        <v>264</v>
      </c>
      <c r="AM400" s="46">
        <f t="shared" si="67"/>
        <v>12</v>
      </c>
      <c r="AN400" s="46" t="b">
        <f t="shared" si="68"/>
        <v>0</v>
      </c>
      <c r="AO400" s="46">
        <f t="shared" si="69"/>
        <v>0</v>
      </c>
      <c r="AP400" s="46">
        <f t="shared" si="70"/>
        <v>0</v>
      </c>
    </row>
    <row r="401" spans="2:42">
      <c r="B401" s="12">
        <v>391</v>
      </c>
      <c r="C401" s="13" t="s">
        <v>607</v>
      </c>
      <c r="D401" s="13" t="s">
        <v>347</v>
      </c>
      <c r="E401" s="13">
        <v>714</v>
      </c>
      <c r="F401" s="13" t="s">
        <v>50</v>
      </c>
      <c r="G401" s="13" t="str">
        <f t="shared" si="62"/>
        <v>TS</v>
      </c>
      <c r="H401" s="14" t="s">
        <v>608</v>
      </c>
      <c r="I401" s="25">
        <v>42003</v>
      </c>
      <c r="J401" s="25" t="s">
        <v>51</v>
      </c>
      <c r="K401" s="25" t="s">
        <v>51</v>
      </c>
      <c r="L401" s="26" t="s">
        <v>399</v>
      </c>
      <c r="M401" s="27" t="s">
        <v>53</v>
      </c>
      <c r="N401" s="25" t="s">
        <v>51</v>
      </c>
      <c r="O401" s="25">
        <v>0</v>
      </c>
      <c r="P401" s="25">
        <v>0</v>
      </c>
      <c r="Q401" s="31">
        <v>50825.47</v>
      </c>
      <c r="R401" s="31">
        <v>0</v>
      </c>
      <c r="S401" s="31">
        <v>50825.47</v>
      </c>
      <c r="T401" s="31">
        <v>0</v>
      </c>
      <c r="U401" s="31">
        <v>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31">
        <v>0</v>
      </c>
      <c r="AC401" s="31">
        <v>0</v>
      </c>
      <c r="AD401" s="31">
        <v>0</v>
      </c>
      <c r="AE401" s="30"/>
      <c r="AF401" s="30"/>
      <c r="AG401" s="44">
        <v>0</v>
      </c>
      <c r="AH401" s="45">
        <f t="shared" si="61"/>
        <v>42005</v>
      </c>
      <c r="AI401" s="45">
        <f t="shared" si="63"/>
        <v>58441</v>
      </c>
      <c r="AJ401" s="46">
        <f t="shared" si="64"/>
        <v>492</v>
      </c>
      <c r="AK401" s="46">
        <f t="shared" si="65"/>
        <v>0</v>
      </c>
      <c r="AL401" s="46">
        <f t="shared" si="66"/>
        <v>480</v>
      </c>
      <c r="AM401" s="46">
        <f t="shared" si="67"/>
        <v>12</v>
      </c>
      <c r="AN401" s="46" t="b">
        <f t="shared" si="68"/>
        <v>0</v>
      </c>
      <c r="AO401" s="46">
        <f t="shared" si="69"/>
        <v>0</v>
      </c>
      <c r="AP401" s="46">
        <f t="shared" si="70"/>
        <v>0</v>
      </c>
    </row>
    <row r="402" spans="2:42">
      <c r="B402" s="12">
        <v>392</v>
      </c>
      <c r="C402" s="13" t="s">
        <v>609</v>
      </c>
      <c r="D402" s="13" t="s">
        <v>347</v>
      </c>
      <c r="E402" s="13">
        <v>714</v>
      </c>
      <c r="F402" s="13" t="s">
        <v>80</v>
      </c>
      <c r="G402" s="13" t="str">
        <f t="shared" si="62"/>
        <v>TS</v>
      </c>
      <c r="H402" s="14" t="s">
        <v>610</v>
      </c>
      <c r="I402" s="25">
        <v>42003</v>
      </c>
      <c r="J402" s="25" t="s">
        <v>51</v>
      </c>
      <c r="K402" s="25" t="s">
        <v>51</v>
      </c>
      <c r="L402" s="26" t="s">
        <v>399</v>
      </c>
      <c r="M402" s="27" t="s">
        <v>53</v>
      </c>
      <c r="N402" s="25" t="s">
        <v>51</v>
      </c>
      <c r="O402" s="25">
        <v>0</v>
      </c>
      <c r="P402" s="25">
        <v>0</v>
      </c>
      <c r="Q402" s="31">
        <v>712.97</v>
      </c>
      <c r="R402" s="31">
        <v>0</v>
      </c>
      <c r="S402" s="31">
        <v>712.97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1">
        <v>0</v>
      </c>
      <c r="AA402" s="31">
        <v>0</v>
      </c>
      <c r="AB402" s="31">
        <v>0</v>
      </c>
      <c r="AC402" s="31">
        <v>0</v>
      </c>
      <c r="AD402" s="31">
        <v>0</v>
      </c>
      <c r="AE402" s="30"/>
      <c r="AF402" s="30"/>
      <c r="AG402" s="44">
        <v>0</v>
      </c>
      <c r="AH402" s="45">
        <f t="shared" si="61"/>
        <v>42005</v>
      </c>
      <c r="AI402" s="45">
        <f t="shared" si="63"/>
        <v>58441</v>
      </c>
      <c r="AJ402" s="46">
        <f t="shared" si="64"/>
        <v>492</v>
      </c>
      <c r="AK402" s="46">
        <f t="shared" si="65"/>
        <v>0</v>
      </c>
      <c r="AL402" s="46">
        <f t="shared" si="66"/>
        <v>480</v>
      </c>
      <c r="AM402" s="46">
        <f t="shared" si="67"/>
        <v>12</v>
      </c>
      <c r="AN402" s="46" t="b">
        <f t="shared" si="68"/>
        <v>0</v>
      </c>
      <c r="AO402" s="46">
        <f t="shared" si="69"/>
        <v>0</v>
      </c>
      <c r="AP402" s="46">
        <f t="shared" si="70"/>
        <v>0</v>
      </c>
    </row>
    <row r="403" spans="2:42">
      <c r="B403" s="12">
        <v>393</v>
      </c>
      <c r="C403" s="13" t="s">
        <v>611</v>
      </c>
      <c r="D403" s="13" t="s">
        <v>347</v>
      </c>
      <c r="E403" s="13">
        <v>714</v>
      </c>
      <c r="F403" s="13" t="s">
        <v>50</v>
      </c>
      <c r="G403" s="13" t="str">
        <f t="shared" si="62"/>
        <v>TS</v>
      </c>
      <c r="H403" s="14" t="s">
        <v>612</v>
      </c>
      <c r="I403" s="25">
        <v>42003</v>
      </c>
      <c r="J403" s="25" t="s">
        <v>51</v>
      </c>
      <c r="K403" s="25" t="s">
        <v>51</v>
      </c>
      <c r="L403" s="26" t="s">
        <v>384</v>
      </c>
      <c r="M403" s="27" t="s">
        <v>53</v>
      </c>
      <c r="N403" s="25" t="s">
        <v>51</v>
      </c>
      <c r="O403" s="25">
        <v>0</v>
      </c>
      <c r="P403" s="25">
        <v>0</v>
      </c>
      <c r="Q403" s="31">
        <v>46515.12</v>
      </c>
      <c r="R403" s="31">
        <v>0</v>
      </c>
      <c r="S403" s="31">
        <v>46515.12</v>
      </c>
      <c r="T403" s="31">
        <v>0</v>
      </c>
      <c r="U403" s="31">
        <v>0</v>
      </c>
      <c r="V403" s="31">
        <v>0</v>
      </c>
      <c r="W403" s="31">
        <v>0</v>
      </c>
      <c r="X403" s="31">
        <v>0</v>
      </c>
      <c r="Y403" s="31">
        <v>0</v>
      </c>
      <c r="Z403" s="31">
        <v>0</v>
      </c>
      <c r="AA403" s="31">
        <v>0</v>
      </c>
      <c r="AB403" s="31">
        <v>0</v>
      </c>
      <c r="AC403" s="31">
        <v>0</v>
      </c>
      <c r="AD403" s="31">
        <v>0</v>
      </c>
      <c r="AE403" s="30"/>
      <c r="AF403" s="30"/>
      <c r="AG403" s="44">
        <v>0</v>
      </c>
      <c r="AH403" s="45">
        <f t="shared" si="61"/>
        <v>42005</v>
      </c>
      <c r="AI403" s="45">
        <f t="shared" si="63"/>
        <v>62094</v>
      </c>
      <c r="AJ403" s="46">
        <f t="shared" si="64"/>
        <v>612</v>
      </c>
      <c r="AK403" s="46">
        <f t="shared" si="65"/>
        <v>0</v>
      </c>
      <c r="AL403" s="46">
        <f t="shared" si="66"/>
        <v>600</v>
      </c>
      <c r="AM403" s="46">
        <f t="shared" si="67"/>
        <v>12</v>
      </c>
      <c r="AN403" s="46" t="b">
        <f t="shared" si="68"/>
        <v>0</v>
      </c>
      <c r="AO403" s="46">
        <f t="shared" si="69"/>
        <v>0</v>
      </c>
      <c r="AP403" s="46">
        <f t="shared" si="70"/>
        <v>0</v>
      </c>
    </row>
    <row r="404" spans="2:42">
      <c r="B404" s="12">
        <v>394</v>
      </c>
      <c r="C404" s="13" t="s">
        <v>613</v>
      </c>
      <c r="D404" s="13" t="s">
        <v>347</v>
      </c>
      <c r="E404" s="13">
        <v>714</v>
      </c>
      <c r="F404" s="13" t="s">
        <v>50</v>
      </c>
      <c r="G404" s="13" t="str">
        <f t="shared" si="62"/>
        <v>TS</v>
      </c>
      <c r="H404" s="14" t="s">
        <v>614</v>
      </c>
      <c r="I404" s="25">
        <v>42003</v>
      </c>
      <c r="J404" s="25" t="s">
        <v>51</v>
      </c>
      <c r="K404" s="25" t="s">
        <v>51</v>
      </c>
      <c r="L404" s="26" t="s">
        <v>348</v>
      </c>
      <c r="M404" s="27" t="s">
        <v>53</v>
      </c>
      <c r="N404" s="25" t="s">
        <v>51</v>
      </c>
      <c r="O404" s="25">
        <v>0</v>
      </c>
      <c r="P404" s="25">
        <v>0</v>
      </c>
      <c r="Q404" s="31">
        <v>66270.64</v>
      </c>
      <c r="R404" s="31">
        <v>0</v>
      </c>
      <c r="S404" s="31">
        <v>66270.64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1">
        <v>0</v>
      </c>
      <c r="AA404" s="31">
        <v>0</v>
      </c>
      <c r="AB404" s="31">
        <v>0</v>
      </c>
      <c r="AC404" s="31">
        <v>0</v>
      </c>
      <c r="AD404" s="31">
        <v>0</v>
      </c>
      <c r="AE404" s="30"/>
      <c r="AF404" s="30"/>
      <c r="AG404" s="44">
        <v>0</v>
      </c>
      <c r="AH404" s="45">
        <f t="shared" si="61"/>
        <v>42005</v>
      </c>
      <c r="AI404" s="45">
        <f t="shared" si="63"/>
        <v>54058</v>
      </c>
      <c r="AJ404" s="46">
        <f t="shared" si="64"/>
        <v>348</v>
      </c>
      <c r="AK404" s="46">
        <f t="shared" si="65"/>
        <v>0</v>
      </c>
      <c r="AL404" s="46">
        <f t="shared" si="66"/>
        <v>336</v>
      </c>
      <c r="AM404" s="46">
        <f t="shared" si="67"/>
        <v>12</v>
      </c>
      <c r="AN404" s="46" t="b">
        <f t="shared" si="68"/>
        <v>0</v>
      </c>
      <c r="AO404" s="46">
        <f t="shared" si="69"/>
        <v>0</v>
      </c>
      <c r="AP404" s="46">
        <f t="shared" si="70"/>
        <v>0</v>
      </c>
    </row>
    <row r="405" spans="2:42">
      <c r="B405" s="12">
        <v>395</v>
      </c>
      <c r="C405" s="13" t="s">
        <v>615</v>
      </c>
      <c r="D405" s="13" t="s">
        <v>347</v>
      </c>
      <c r="E405" s="13">
        <v>714</v>
      </c>
      <c r="F405" s="13" t="s">
        <v>50</v>
      </c>
      <c r="G405" s="13" t="str">
        <f t="shared" si="62"/>
        <v>TS</v>
      </c>
      <c r="H405" s="14" t="s">
        <v>616</v>
      </c>
      <c r="I405" s="25">
        <v>42003</v>
      </c>
      <c r="J405" s="25" t="s">
        <v>51</v>
      </c>
      <c r="K405" s="25" t="s">
        <v>51</v>
      </c>
      <c r="L405" s="26" t="s">
        <v>348</v>
      </c>
      <c r="M405" s="27" t="s">
        <v>53</v>
      </c>
      <c r="N405" s="25" t="s">
        <v>51</v>
      </c>
      <c r="O405" s="25">
        <v>0</v>
      </c>
      <c r="P405" s="25">
        <v>0</v>
      </c>
      <c r="Q405" s="31">
        <v>2532.41</v>
      </c>
      <c r="R405" s="31">
        <v>0</v>
      </c>
      <c r="S405" s="31">
        <v>2532.41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v>0</v>
      </c>
      <c r="AD405" s="31">
        <v>0</v>
      </c>
      <c r="AE405" s="30"/>
      <c r="AF405" s="30"/>
      <c r="AG405" s="44">
        <v>0</v>
      </c>
      <c r="AH405" s="45">
        <f t="shared" si="61"/>
        <v>42005</v>
      </c>
      <c r="AI405" s="45">
        <f t="shared" si="63"/>
        <v>54058</v>
      </c>
      <c r="AJ405" s="46">
        <f t="shared" si="64"/>
        <v>348</v>
      </c>
      <c r="AK405" s="46">
        <f t="shared" si="65"/>
        <v>0</v>
      </c>
      <c r="AL405" s="46">
        <f t="shared" si="66"/>
        <v>336</v>
      </c>
      <c r="AM405" s="46">
        <f t="shared" si="67"/>
        <v>12</v>
      </c>
      <c r="AN405" s="46" t="b">
        <f t="shared" si="68"/>
        <v>0</v>
      </c>
      <c r="AO405" s="46">
        <f t="shared" si="69"/>
        <v>0</v>
      </c>
      <c r="AP405" s="46">
        <f t="shared" si="70"/>
        <v>0</v>
      </c>
    </row>
    <row r="406" spans="2:42">
      <c r="B406" s="12">
        <v>396</v>
      </c>
      <c r="C406" s="13" t="s">
        <v>617</v>
      </c>
      <c r="D406" s="13" t="s">
        <v>347</v>
      </c>
      <c r="E406" s="13">
        <v>714</v>
      </c>
      <c r="F406" s="13" t="s">
        <v>60</v>
      </c>
      <c r="G406" s="13" t="str">
        <f t="shared" si="62"/>
        <v>TS</v>
      </c>
      <c r="H406" s="14">
        <v>111245</v>
      </c>
      <c r="I406" s="25">
        <v>42061</v>
      </c>
      <c r="J406" s="25" t="s">
        <v>51</v>
      </c>
      <c r="K406" s="25" t="s">
        <v>51</v>
      </c>
      <c r="L406" s="26" t="s">
        <v>330</v>
      </c>
      <c r="M406" s="27" t="s">
        <v>53</v>
      </c>
      <c r="N406" s="25" t="s">
        <v>51</v>
      </c>
      <c r="O406" s="25">
        <v>0</v>
      </c>
      <c r="P406" s="25">
        <v>0</v>
      </c>
      <c r="Q406" s="31">
        <v>23178.91</v>
      </c>
      <c r="R406" s="31">
        <v>0</v>
      </c>
      <c r="S406" s="31">
        <v>23178.91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v>0</v>
      </c>
      <c r="AD406" s="31">
        <v>0</v>
      </c>
      <c r="AE406" s="30"/>
      <c r="AF406" s="30"/>
      <c r="AG406" s="44">
        <v>0</v>
      </c>
      <c r="AH406" s="45">
        <f t="shared" si="61"/>
        <v>42064</v>
      </c>
      <c r="AI406" s="45">
        <f t="shared" si="63"/>
        <v>60327</v>
      </c>
      <c r="AJ406" s="46">
        <f t="shared" si="64"/>
        <v>554</v>
      </c>
      <c r="AK406" s="46">
        <f t="shared" si="65"/>
        <v>0</v>
      </c>
      <c r="AL406" s="46">
        <f t="shared" si="66"/>
        <v>542</v>
      </c>
      <c r="AM406" s="46">
        <f t="shared" si="67"/>
        <v>12</v>
      </c>
      <c r="AN406" s="46" t="b">
        <f t="shared" si="68"/>
        <v>0</v>
      </c>
      <c r="AO406" s="46">
        <f t="shared" si="69"/>
        <v>0</v>
      </c>
      <c r="AP406" s="46">
        <f t="shared" si="70"/>
        <v>0</v>
      </c>
    </row>
    <row r="407" spans="2:42">
      <c r="B407" s="12">
        <v>397</v>
      </c>
      <c r="C407" s="13" t="s">
        <v>618</v>
      </c>
      <c r="D407" s="13" t="s">
        <v>347</v>
      </c>
      <c r="E407" s="13">
        <v>714</v>
      </c>
      <c r="F407" s="13" t="s">
        <v>80</v>
      </c>
      <c r="G407" s="13" t="str">
        <f t="shared" si="62"/>
        <v>TS</v>
      </c>
      <c r="H407" s="14">
        <v>111246</v>
      </c>
      <c r="I407" s="25">
        <v>42061</v>
      </c>
      <c r="J407" s="25" t="s">
        <v>51</v>
      </c>
      <c r="K407" s="25" t="s">
        <v>51</v>
      </c>
      <c r="L407" s="26" t="s">
        <v>330</v>
      </c>
      <c r="M407" s="27" t="s">
        <v>53</v>
      </c>
      <c r="N407" s="25" t="s">
        <v>51</v>
      </c>
      <c r="O407" s="25">
        <v>0</v>
      </c>
      <c r="P407" s="25">
        <v>0</v>
      </c>
      <c r="Q407" s="31">
        <v>159114.04999999999</v>
      </c>
      <c r="R407" s="31">
        <v>0</v>
      </c>
      <c r="S407" s="31">
        <v>159114.04999999999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v>0</v>
      </c>
      <c r="AD407" s="31">
        <v>0</v>
      </c>
      <c r="AE407" s="30"/>
      <c r="AF407" s="30"/>
      <c r="AG407" s="44">
        <v>0</v>
      </c>
      <c r="AH407" s="45">
        <f t="shared" si="61"/>
        <v>42064</v>
      </c>
      <c r="AI407" s="45">
        <f t="shared" si="63"/>
        <v>60327</v>
      </c>
      <c r="AJ407" s="46">
        <f t="shared" si="64"/>
        <v>554</v>
      </c>
      <c r="AK407" s="46">
        <f t="shared" si="65"/>
        <v>0</v>
      </c>
      <c r="AL407" s="46">
        <f t="shared" si="66"/>
        <v>542</v>
      </c>
      <c r="AM407" s="46">
        <f t="shared" si="67"/>
        <v>12</v>
      </c>
      <c r="AN407" s="46" t="b">
        <f t="shared" si="68"/>
        <v>0</v>
      </c>
      <c r="AO407" s="46">
        <f t="shared" si="69"/>
        <v>0</v>
      </c>
      <c r="AP407" s="46">
        <f t="shared" si="70"/>
        <v>0</v>
      </c>
    </row>
    <row r="408" spans="2:42">
      <c r="B408" s="12">
        <v>398</v>
      </c>
      <c r="C408" s="13" t="s">
        <v>619</v>
      </c>
      <c r="D408" s="13" t="s">
        <v>347</v>
      </c>
      <c r="E408" s="13">
        <v>714</v>
      </c>
      <c r="F408" s="13" t="s">
        <v>50</v>
      </c>
      <c r="G408" s="13" t="str">
        <f t="shared" si="62"/>
        <v>TS</v>
      </c>
      <c r="H408" s="14" t="s">
        <v>620</v>
      </c>
      <c r="I408" s="25">
        <v>41717</v>
      </c>
      <c r="J408" s="25" t="s">
        <v>51</v>
      </c>
      <c r="K408" s="25" t="s">
        <v>51</v>
      </c>
      <c r="L408" s="26" t="s">
        <v>348</v>
      </c>
      <c r="M408" s="27" t="s">
        <v>53</v>
      </c>
      <c r="N408" s="25" t="s">
        <v>51</v>
      </c>
      <c r="O408" s="25">
        <v>0</v>
      </c>
      <c r="P408" s="25">
        <v>0</v>
      </c>
      <c r="Q408" s="31">
        <v>2995.68</v>
      </c>
      <c r="R408" s="31">
        <v>0</v>
      </c>
      <c r="S408" s="31">
        <v>2995.68</v>
      </c>
      <c r="T408" s="31">
        <v>0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0</v>
      </c>
      <c r="AA408" s="31">
        <v>0</v>
      </c>
      <c r="AB408" s="31">
        <v>0</v>
      </c>
      <c r="AC408" s="31">
        <v>0</v>
      </c>
      <c r="AD408" s="31">
        <v>0</v>
      </c>
      <c r="AE408" s="30"/>
      <c r="AF408" s="30"/>
      <c r="AG408" s="44">
        <v>0</v>
      </c>
      <c r="AH408" s="45">
        <f t="shared" si="61"/>
        <v>41730</v>
      </c>
      <c r="AI408" s="45">
        <f t="shared" si="63"/>
        <v>53783</v>
      </c>
      <c r="AJ408" s="46">
        <f t="shared" si="64"/>
        <v>339</v>
      </c>
      <c r="AK408" s="46">
        <f t="shared" si="65"/>
        <v>0</v>
      </c>
      <c r="AL408" s="46">
        <f t="shared" si="66"/>
        <v>327</v>
      </c>
      <c r="AM408" s="46">
        <f t="shared" si="67"/>
        <v>12</v>
      </c>
      <c r="AN408" s="46" t="b">
        <f t="shared" si="68"/>
        <v>0</v>
      </c>
      <c r="AO408" s="46">
        <f t="shared" si="69"/>
        <v>0</v>
      </c>
      <c r="AP408" s="46">
        <f t="shared" si="70"/>
        <v>0</v>
      </c>
    </row>
    <row r="409" spans="2:42">
      <c r="B409" s="12">
        <v>399</v>
      </c>
      <c r="C409" s="13" t="s">
        <v>621</v>
      </c>
      <c r="D409" s="13" t="s">
        <v>227</v>
      </c>
      <c r="E409" s="13">
        <v>708</v>
      </c>
      <c r="F409" s="13" t="s">
        <v>50</v>
      </c>
      <c r="G409" s="13" t="str">
        <f t="shared" si="62"/>
        <v>TS</v>
      </c>
      <c r="H409" s="14">
        <v>111249</v>
      </c>
      <c r="I409" s="25">
        <v>43005</v>
      </c>
      <c r="J409" s="25" t="s">
        <v>51</v>
      </c>
      <c r="K409" s="25" t="s">
        <v>51</v>
      </c>
      <c r="L409" s="26" t="s">
        <v>330</v>
      </c>
      <c r="M409" s="27" t="s">
        <v>53</v>
      </c>
      <c r="N409" s="25" t="s">
        <v>51</v>
      </c>
      <c r="O409" s="25">
        <v>0</v>
      </c>
      <c r="P409" s="25">
        <v>0</v>
      </c>
      <c r="Q409" s="31">
        <v>2078</v>
      </c>
      <c r="R409" s="31">
        <v>0</v>
      </c>
      <c r="S409" s="31">
        <v>2078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1">
        <v>0</v>
      </c>
      <c r="AA409" s="31">
        <v>0</v>
      </c>
      <c r="AB409" s="31">
        <v>0</v>
      </c>
      <c r="AC409" s="31">
        <v>0</v>
      </c>
      <c r="AD409" s="31">
        <v>0</v>
      </c>
      <c r="AE409" s="30"/>
      <c r="AF409" s="30"/>
      <c r="AG409" s="44">
        <v>0</v>
      </c>
      <c r="AH409" s="45">
        <f t="shared" si="61"/>
        <v>43009</v>
      </c>
      <c r="AI409" s="45">
        <f t="shared" si="63"/>
        <v>61271</v>
      </c>
      <c r="AJ409" s="46">
        <f t="shared" si="64"/>
        <v>585</v>
      </c>
      <c r="AK409" s="46">
        <f t="shared" si="65"/>
        <v>0</v>
      </c>
      <c r="AL409" s="46">
        <f t="shared" si="66"/>
        <v>573</v>
      </c>
      <c r="AM409" s="46">
        <f t="shared" si="67"/>
        <v>12</v>
      </c>
      <c r="AN409" s="46" t="b">
        <f t="shared" si="68"/>
        <v>0</v>
      </c>
      <c r="AO409" s="46">
        <f t="shared" si="69"/>
        <v>0</v>
      </c>
      <c r="AP409" s="46">
        <f t="shared" si="70"/>
        <v>0</v>
      </c>
    </row>
    <row r="410" spans="2:42">
      <c r="B410" s="12">
        <v>400</v>
      </c>
      <c r="C410" s="13" t="s">
        <v>622</v>
      </c>
      <c r="D410" s="13" t="s">
        <v>227</v>
      </c>
      <c r="E410" s="13">
        <v>708</v>
      </c>
      <c r="F410" s="13" t="s">
        <v>50</v>
      </c>
      <c r="G410" s="13" t="str">
        <f t="shared" si="62"/>
        <v>TS</v>
      </c>
      <c r="H410" s="14">
        <v>111248</v>
      </c>
      <c r="I410" s="25">
        <v>43005</v>
      </c>
      <c r="J410" s="25" t="s">
        <v>51</v>
      </c>
      <c r="K410" s="25" t="s">
        <v>51</v>
      </c>
      <c r="L410" s="26" t="s">
        <v>330</v>
      </c>
      <c r="M410" s="27" t="s">
        <v>53</v>
      </c>
      <c r="N410" s="25" t="s">
        <v>51</v>
      </c>
      <c r="O410" s="25">
        <v>0</v>
      </c>
      <c r="P410" s="25">
        <v>0</v>
      </c>
      <c r="Q410" s="31">
        <v>2010</v>
      </c>
      <c r="R410" s="31">
        <v>0</v>
      </c>
      <c r="S410" s="31">
        <v>2010</v>
      </c>
      <c r="T410" s="31">
        <v>0</v>
      </c>
      <c r="U410" s="31">
        <v>0</v>
      </c>
      <c r="V410" s="31">
        <v>0</v>
      </c>
      <c r="W410" s="31">
        <v>0</v>
      </c>
      <c r="X410" s="31">
        <v>0</v>
      </c>
      <c r="Y410" s="31">
        <v>0</v>
      </c>
      <c r="Z410" s="31">
        <v>0</v>
      </c>
      <c r="AA410" s="31">
        <v>0</v>
      </c>
      <c r="AB410" s="31">
        <v>0</v>
      </c>
      <c r="AC410" s="31">
        <v>0</v>
      </c>
      <c r="AD410" s="31">
        <v>0</v>
      </c>
      <c r="AE410" s="30"/>
      <c r="AF410" s="30"/>
      <c r="AG410" s="44">
        <v>0</v>
      </c>
      <c r="AH410" s="45">
        <f t="shared" si="61"/>
        <v>43009</v>
      </c>
      <c r="AI410" s="45">
        <f t="shared" si="63"/>
        <v>61271</v>
      </c>
      <c r="AJ410" s="46">
        <f t="shared" si="64"/>
        <v>585</v>
      </c>
      <c r="AK410" s="46">
        <f t="shared" si="65"/>
        <v>0</v>
      </c>
      <c r="AL410" s="46">
        <f t="shared" si="66"/>
        <v>573</v>
      </c>
      <c r="AM410" s="46">
        <f t="shared" si="67"/>
        <v>12</v>
      </c>
      <c r="AN410" s="46" t="b">
        <f t="shared" si="68"/>
        <v>0</v>
      </c>
      <c r="AO410" s="46">
        <f t="shared" si="69"/>
        <v>0</v>
      </c>
      <c r="AP410" s="46">
        <f t="shared" si="70"/>
        <v>0</v>
      </c>
    </row>
    <row r="411" spans="2:42">
      <c r="B411" s="12">
        <v>401</v>
      </c>
      <c r="C411" s="13" t="s">
        <v>623</v>
      </c>
      <c r="D411" s="13" t="s">
        <v>227</v>
      </c>
      <c r="E411" s="13">
        <v>708</v>
      </c>
      <c r="F411" s="13" t="s">
        <v>50</v>
      </c>
      <c r="G411" s="13" t="str">
        <f t="shared" si="62"/>
        <v>TS</v>
      </c>
      <c r="H411" s="14">
        <v>111250</v>
      </c>
      <c r="I411" s="25">
        <v>43005</v>
      </c>
      <c r="J411" s="25" t="s">
        <v>51</v>
      </c>
      <c r="K411" s="25" t="s">
        <v>51</v>
      </c>
      <c r="L411" s="26" t="s">
        <v>330</v>
      </c>
      <c r="M411" s="27" t="s">
        <v>53</v>
      </c>
      <c r="N411" s="25" t="s">
        <v>51</v>
      </c>
      <c r="O411" s="25">
        <v>0</v>
      </c>
      <c r="P411" s="25">
        <v>0</v>
      </c>
      <c r="Q411" s="31">
        <v>1653</v>
      </c>
      <c r="R411" s="31">
        <v>0</v>
      </c>
      <c r="S411" s="31">
        <v>1653</v>
      </c>
      <c r="T411" s="31">
        <v>0</v>
      </c>
      <c r="U411" s="31">
        <v>0</v>
      </c>
      <c r="V411" s="31">
        <v>0</v>
      </c>
      <c r="W411" s="31">
        <v>0</v>
      </c>
      <c r="X411" s="31">
        <v>0</v>
      </c>
      <c r="Y411" s="31">
        <v>0</v>
      </c>
      <c r="Z411" s="31">
        <v>0</v>
      </c>
      <c r="AA411" s="31">
        <v>0</v>
      </c>
      <c r="AB411" s="31">
        <v>0</v>
      </c>
      <c r="AC411" s="31">
        <v>0</v>
      </c>
      <c r="AD411" s="31">
        <v>0</v>
      </c>
      <c r="AE411" s="30"/>
      <c r="AF411" s="30"/>
      <c r="AG411" s="44">
        <v>0</v>
      </c>
      <c r="AH411" s="45">
        <f t="shared" si="61"/>
        <v>43009</v>
      </c>
      <c r="AI411" s="45">
        <f t="shared" si="63"/>
        <v>61271</v>
      </c>
      <c r="AJ411" s="46">
        <f t="shared" si="64"/>
        <v>585</v>
      </c>
      <c r="AK411" s="46">
        <f t="shared" si="65"/>
        <v>0</v>
      </c>
      <c r="AL411" s="46">
        <f t="shared" si="66"/>
        <v>573</v>
      </c>
      <c r="AM411" s="46">
        <f t="shared" si="67"/>
        <v>12</v>
      </c>
      <c r="AN411" s="46" t="b">
        <f t="shared" si="68"/>
        <v>0</v>
      </c>
      <c r="AO411" s="46">
        <f t="shared" si="69"/>
        <v>0</v>
      </c>
      <c r="AP411" s="46">
        <f t="shared" si="70"/>
        <v>0</v>
      </c>
    </row>
    <row r="412" spans="2:42">
      <c r="B412" s="12">
        <v>402</v>
      </c>
      <c r="C412" s="13" t="s">
        <v>624</v>
      </c>
      <c r="D412" s="13" t="s">
        <v>625</v>
      </c>
      <c r="E412" s="13">
        <v>715</v>
      </c>
      <c r="F412" s="13" t="s">
        <v>80</v>
      </c>
      <c r="G412" s="13" t="str">
        <f t="shared" si="62"/>
        <v>TS</v>
      </c>
      <c r="H412" s="14">
        <v>111247</v>
      </c>
      <c r="I412" s="25">
        <v>43005</v>
      </c>
      <c r="J412" s="25" t="s">
        <v>51</v>
      </c>
      <c r="K412" s="25" t="s">
        <v>51</v>
      </c>
      <c r="L412" s="26">
        <v>27</v>
      </c>
      <c r="M412" s="27">
        <v>27</v>
      </c>
      <c r="N412" s="25" t="s">
        <v>51</v>
      </c>
      <c r="O412" s="25">
        <v>0</v>
      </c>
      <c r="P412" s="25">
        <v>0</v>
      </c>
      <c r="Q412" s="31">
        <v>888</v>
      </c>
      <c r="R412" s="31">
        <v>0</v>
      </c>
      <c r="S412" s="31">
        <v>888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v>0</v>
      </c>
      <c r="AD412" s="31">
        <v>0</v>
      </c>
      <c r="AE412" s="30"/>
      <c r="AF412" s="30"/>
      <c r="AG412" s="44">
        <v>0</v>
      </c>
      <c r="AH412" s="45">
        <f t="shared" si="61"/>
        <v>43009</v>
      </c>
      <c r="AI412" s="45">
        <f t="shared" si="63"/>
        <v>52871</v>
      </c>
      <c r="AJ412" s="46">
        <f t="shared" si="64"/>
        <v>309</v>
      </c>
      <c r="AK412" s="46">
        <f t="shared" si="65"/>
        <v>0</v>
      </c>
      <c r="AL412" s="46">
        <f t="shared" si="66"/>
        <v>297</v>
      </c>
      <c r="AM412" s="46">
        <f t="shared" si="67"/>
        <v>12</v>
      </c>
      <c r="AN412" s="46" t="b">
        <f t="shared" si="68"/>
        <v>0</v>
      </c>
      <c r="AO412" s="46">
        <f t="shared" si="69"/>
        <v>0</v>
      </c>
      <c r="AP412" s="46">
        <f t="shared" si="70"/>
        <v>0</v>
      </c>
    </row>
    <row r="413" spans="2:42">
      <c r="B413" s="12">
        <v>403</v>
      </c>
      <c r="C413" s="13" t="s">
        <v>626</v>
      </c>
      <c r="D413" s="13" t="s">
        <v>627</v>
      </c>
      <c r="E413" s="13">
        <v>724</v>
      </c>
      <c r="F413" s="13" t="s">
        <v>94</v>
      </c>
      <c r="G413" s="13" t="str">
        <f t="shared" si="62"/>
        <v>NS</v>
      </c>
      <c r="H413" s="14" t="s">
        <v>628</v>
      </c>
      <c r="I413" s="25">
        <v>41564</v>
      </c>
      <c r="J413" s="25" t="s">
        <v>51</v>
      </c>
      <c r="K413" s="25" t="s">
        <v>51</v>
      </c>
      <c r="L413" s="26">
        <v>7</v>
      </c>
      <c r="M413" s="27">
        <v>7</v>
      </c>
      <c r="N413" s="25" t="s">
        <v>51</v>
      </c>
      <c r="O413" s="25">
        <v>0</v>
      </c>
      <c r="P413" s="25">
        <v>0</v>
      </c>
      <c r="Q413" s="31">
        <v>1158.48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1">
        <v>1158.48</v>
      </c>
      <c r="X413" s="31">
        <v>0</v>
      </c>
      <c r="Y413" s="31">
        <v>0</v>
      </c>
      <c r="Z413" s="31">
        <v>1158.48</v>
      </c>
      <c r="AA413" s="31">
        <v>1028.4465306122399</v>
      </c>
      <c r="AB413" s="31">
        <v>130.03346938775499</v>
      </c>
      <c r="AC413" s="31">
        <v>173.37795918367399</v>
      </c>
      <c r="AD413" s="31">
        <v>0</v>
      </c>
      <c r="AE413" s="30"/>
      <c r="AF413" s="30"/>
      <c r="AG413" s="44">
        <v>303.41142857142898</v>
      </c>
      <c r="AH413" s="45">
        <f t="shared" si="61"/>
        <v>41579</v>
      </c>
      <c r="AI413" s="45">
        <f t="shared" si="63"/>
        <v>44136</v>
      </c>
      <c r="AJ413" s="46">
        <f t="shared" si="64"/>
        <v>22</v>
      </c>
      <c r="AK413" s="46">
        <f t="shared" si="65"/>
        <v>13.79142857142859</v>
      </c>
      <c r="AL413" s="46">
        <f t="shared" si="66"/>
        <v>10</v>
      </c>
      <c r="AM413" s="46">
        <f t="shared" si="67"/>
        <v>12</v>
      </c>
      <c r="AN413" s="46" t="b">
        <f t="shared" si="68"/>
        <v>0</v>
      </c>
      <c r="AO413" s="46">
        <f t="shared" si="69"/>
        <v>165.49714285714307</v>
      </c>
      <c r="AP413" s="46">
        <f t="shared" si="70"/>
        <v>-7.880816326530919</v>
      </c>
    </row>
    <row r="414" spans="2:42">
      <c r="B414" s="12">
        <v>404</v>
      </c>
      <c r="C414" s="13" t="s">
        <v>629</v>
      </c>
      <c r="D414" s="13" t="s">
        <v>627</v>
      </c>
      <c r="E414" s="13">
        <v>724</v>
      </c>
      <c r="F414" s="13" t="s">
        <v>80</v>
      </c>
      <c r="G414" s="13" t="str">
        <f t="shared" si="62"/>
        <v>TS</v>
      </c>
      <c r="H414" s="14" t="s">
        <v>630</v>
      </c>
      <c r="I414" s="25">
        <v>40588</v>
      </c>
      <c r="J414" s="25" t="s">
        <v>51</v>
      </c>
      <c r="K414" s="25" t="s">
        <v>51</v>
      </c>
      <c r="L414" s="26">
        <v>7</v>
      </c>
      <c r="M414" s="27">
        <v>7</v>
      </c>
      <c r="N414" s="25" t="s">
        <v>51</v>
      </c>
      <c r="O414" s="25">
        <v>0</v>
      </c>
      <c r="P414" s="25">
        <v>0</v>
      </c>
      <c r="Q414" s="31">
        <v>1390.18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1390.18</v>
      </c>
      <c r="X414" s="31">
        <v>0</v>
      </c>
      <c r="Y414" s="31">
        <v>0</v>
      </c>
      <c r="Z414" s="31">
        <v>1390.18</v>
      </c>
      <c r="AA414" s="31">
        <v>1390.18</v>
      </c>
      <c r="AB414" s="31">
        <v>0</v>
      </c>
      <c r="AC414" s="31">
        <v>0.28999999999996401</v>
      </c>
      <c r="AD414" s="31">
        <v>0</v>
      </c>
      <c r="AE414" s="30"/>
      <c r="AF414" s="30"/>
      <c r="AG414" s="44">
        <v>0.28999999999996401</v>
      </c>
      <c r="AH414" s="45">
        <f t="shared" si="61"/>
        <v>40603</v>
      </c>
      <c r="AI414" s="45">
        <f t="shared" si="63"/>
        <v>43160</v>
      </c>
      <c r="AJ414" s="46" t="b">
        <f t="shared" si="64"/>
        <v>0</v>
      </c>
      <c r="AK414" s="46" t="b">
        <f t="shared" si="65"/>
        <v>0</v>
      </c>
      <c r="AL414" s="46" t="b">
        <f t="shared" si="66"/>
        <v>0</v>
      </c>
      <c r="AM414" s="46">
        <f t="shared" si="67"/>
        <v>0</v>
      </c>
      <c r="AN414" s="46" t="b">
        <f t="shared" si="68"/>
        <v>1</v>
      </c>
      <c r="AO414" s="46">
        <f t="shared" si="69"/>
        <v>0.28999999999996401</v>
      </c>
      <c r="AP414" s="46">
        <f t="shared" si="70"/>
        <v>0</v>
      </c>
    </row>
    <row r="415" spans="2:42">
      <c r="B415" s="12">
        <v>405</v>
      </c>
      <c r="C415" s="13" t="s">
        <v>631</v>
      </c>
      <c r="D415" s="13" t="s">
        <v>627</v>
      </c>
      <c r="E415" s="13">
        <v>724</v>
      </c>
      <c r="F415" s="13" t="s">
        <v>80</v>
      </c>
      <c r="G415" s="13" t="str">
        <f t="shared" si="62"/>
        <v>TS</v>
      </c>
      <c r="H415" s="14" t="s">
        <v>632</v>
      </c>
      <c r="I415" s="25">
        <v>41908</v>
      </c>
      <c r="J415" s="25" t="s">
        <v>51</v>
      </c>
      <c r="K415" s="25" t="s">
        <v>51</v>
      </c>
      <c r="L415" s="26">
        <v>7</v>
      </c>
      <c r="M415" s="27">
        <v>7</v>
      </c>
      <c r="N415" s="25" t="s">
        <v>51</v>
      </c>
      <c r="O415" s="25">
        <v>0</v>
      </c>
      <c r="P415" s="25">
        <v>0</v>
      </c>
      <c r="Q415" s="31">
        <v>5618.63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1">
        <v>5618.63</v>
      </c>
      <c r="X415" s="31">
        <v>0</v>
      </c>
      <c r="Y415" s="31">
        <v>0</v>
      </c>
      <c r="Z415" s="31">
        <v>5618.63</v>
      </c>
      <c r="AA415" s="31">
        <v>4239.0556696428603</v>
      </c>
      <c r="AB415" s="31">
        <v>1379.5743303571401</v>
      </c>
      <c r="AC415" s="31">
        <v>827.74459821428604</v>
      </c>
      <c r="AD415" s="31">
        <v>0</v>
      </c>
      <c r="AE415" s="30"/>
      <c r="AF415" s="30"/>
      <c r="AG415" s="44">
        <v>2207.3189285714302</v>
      </c>
      <c r="AH415" s="45">
        <f t="shared" si="61"/>
        <v>41913</v>
      </c>
      <c r="AI415" s="45">
        <f t="shared" si="63"/>
        <v>44470</v>
      </c>
      <c r="AJ415" s="46">
        <f t="shared" si="64"/>
        <v>33</v>
      </c>
      <c r="AK415" s="46">
        <f t="shared" si="65"/>
        <v>66.88845238095243</v>
      </c>
      <c r="AL415" s="46">
        <f t="shared" si="66"/>
        <v>21</v>
      </c>
      <c r="AM415" s="46">
        <f t="shared" si="67"/>
        <v>12</v>
      </c>
      <c r="AN415" s="46" t="b">
        <f t="shared" si="68"/>
        <v>0</v>
      </c>
      <c r="AO415" s="46">
        <f t="shared" si="69"/>
        <v>802.66142857142916</v>
      </c>
      <c r="AP415" s="46">
        <f t="shared" si="70"/>
        <v>-25.083169642856888</v>
      </c>
    </row>
    <row r="416" spans="2:42">
      <c r="B416" s="12">
        <v>406</v>
      </c>
      <c r="C416" s="13" t="s">
        <v>633</v>
      </c>
      <c r="D416" s="13" t="s">
        <v>627</v>
      </c>
      <c r="E416" s="13">
        <v>724</v>
      </c>
      <c r="F416" s="13" t="s">
        <v>60</v>
      </c>
      <c r="G416" s="13" t="str">
        <f t="shared" si="62"/>
        <v>TS</v>
      </c>
      <c r="H416" s="14">
        <v>12300030</v>
      </c>
      <c r="I416" s="25">
        <v>42412</v>
      </c>
      <c r="J416" s="25" t="s">
        <v>51</v>
      </c>
      <c r="K416" s="25" t="s">
        <v>51</v>
      </c>
      <c r="L416" s="26">
        <v>7</v>
      </c>
      <c r="M416" s="27">
        <v>7</v>
      </c>
      <c r="N416" s="25" t="s">
        <v>51</v>
      </c>
      <c r="O416" s="25">
        <v>0</v>
      </c>
      <c r="P416" s="25">
        <v>0</v>
      </c>
      <c r="Q416" s="31">
        <v>2700</v>
      </c>
      <c r="R416" s="31">
        <v>0</v>
      </c>
      <c r="S416" s="31">
        <v>0</v>
      </c>
      <c r="T416" s="31">
        <v>0</v>
      </c>
      <c r="U416" s="31">
        <v>0</v>
      </c>
      <c r="V416" s="31">
        <v>0</v>
      </c>
      <c r="W416" s="31">
        <v>2700</v>
      </c>
      <c r="X416" s="31">
        <v>2700</v>
      </c>
      <c r="Y416" s="31">
        <v>0</v>
      </c>
      <c r="Z416" s="31">
        <v>0</v>
      </c>
      <c r="AA416" s="31">
        <v>0</v>
      </c>
      <c r="AB416" s="31">
        <v>0</v>
      </c>
      <c r="AC416" s="31">
        <v>0</v>
      </c>
      <c r="AD416" s="31">
        <v>0</v>
      </c>
      <c r="AE416" s="30"/>
      <c r="AF416" s="30"/>
      <c r="AG416" s="44">
        <v>0</v>
      </c>
      <c r="AH416" s="45">
        <f t="shared" si="61"/>
        <v>42430</v>
      </c>
      <c r="AI416" s="45">
        <f t="shared" si="63"/>
        <v>44986</v>
      </c>
      <c r="AJ416" s="46">
        <f t="shared" si="64"/>
        <v>50</v>
      </c>
      <c r="AK416" s="46">
        <f t="shared" si="65"/>
        <v>0</v>
      </c>
      <c r="AL416" s="46">
        <f t="shared" si="66"/>
        <v>38</v>
      </c>
      <c r="AM416" s="46">
        <f t="shared" si="67"/>
        <v>12</v>
      </c>
      <c r="AN416" s="46" t="b">
        <f t="shared" si="68"/>
        <v>0</v>
      </c>
      <c r="AO416" s="46">
        <f t="shared" si="69"/>
        <v>0</v>
      </c>
      <c r="AP416" s="46">
        <f t="shared" si="70"/>
        <v>0</v>
      </c>
    </row>
    <row r="417" spans="2:42">
      <c r="B417" s="12">
        <v>407</v>
      </c>
      <c r="C417" s="13" t="s">
        <v>634</v>
      </c>
      <c r="D417" s="13" t="s">
        <v>635</v>
      </c>
      <c r="E417" s="13">
        <v>724</v>
      </c>
      <c r="F417" s="13" t="s">
        <v>50</v>
      </c>
      <c r="G417" s="13" t="str">
        <f t="shared" si="62"/>
        <v>TS</v>
      </c>
      <c r="H417" s="14">
        <v>12300031</v>
      </c>
      <c r="I417" s="25">
        <v>42780</v>
      </c>
      <c r="J417" s="25" t="s">
        <v>51</v>
      </c>
      <c r="K417" s="25" t="s">
        <v>51</v>
      </c>
      <c r="L417" s="26">
        <v>10</v>
      </c>
      <c r="M417" s="27">
        <v>10</v>
      </c>
      <c r="N417" s="25" t="s">
        <v>51</v>
      </c>
      <c r="O417" s="25">
        <v>0</v>
      </c>
      <c r="P417" s="25">
        <v>0</v>
      </c>
      <c r="Q417" s="31">
        <v>22000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1">
        <v>22000</v>
      </c>
      <c r="X417" s="31">
        <v>0</v>
      </c>
      <c r="Y417" s="31">
        <v>0</v>
      </c>
      <c r="Z417" s="31">
        <v>22000</v>
      </c>
      <c r="AA417" s="31">
        <v>22000</v>
      </c>
      <c r="AB417" s="31">
        <v>0</v>
      </c>
      <c r="AC417" s="31">
        <v>0</v>
      </c>
      <c r="AD417" s="31">
        <v>0</v>
      </c>
      <c r="AE417" s="30"/>
      <c r="AF417" s="30"/>
      <c r="AG417" s="44">
        <v>0</v>
      </c>
      <c r="AH417" s="45">
        <f t="shared" si="61"/>
        <v>42795</v>
      </c>
      <c r="AI417" s="45">
        <f t="shared" si="63"/>
        <v>46447</v>
      </c>
      <c r="AJ417" s="46">
        <f t="shared" si="64"/>
        <v>98</v>
      </c>
      <c r="AK417" s="46">
        <f t="shared" si="65"/>
        <v>0</v>
      </c>
      <c r="AL417" s="46">
        <f t="shared" si="66"/>
        <v>86</v>
      </c>
      <c r="AM417" s="46">
        <f t="shared" si="67"/>
        <v>12</v>
      </c>
      <c r="AN417" s="46" t="b">
        <f t="shared" si="68"/>
        <v>0</v>
      </c>
      <c r="AO417" s="46">
        <f t="shared" si="69"/>
        <v>0</v>
      </c>
      <c r="AP417" s="46">
        <f t="shared" si="70"/>
        <v>0</v>
      </c>
    </row>
    <row r="418" spans="2:42">
      <c r="B418" s="12">
        <v>408</v>
      </c>
      <c r="C418" s="13" t="s">
        <v>636</v>
      </c>
      <c r="D418" s="13" t="s">
        <v>635</v>
      </c>
      <c r="E418" s="13">
        <v>724</v>
      </c>
      <c r="F418" s="13" t="s">
        <v>94</v>
      </c>
      <c r="G418" s="13" t="str">
        <f t="shared" si="62"/>
        <v>NS</v>
      </c>
      <c r="H418" s="14">
        <v>163588</v>
      </c>
      <c r="I418" s="25">
        <v>43433</v>
      </c>
      <c r="J418" s="25" t="s">
        <v>51</v>
      </c>
      <c r="K418" s="25" t="s">
        <v>51</v>
      </c>
      <c r="L418" s="26">
        <v>10</v>
      </c>
      <c r="M418" s="27">
        <v>10</v>
      </c>
      <c r="N418" s="25" t="s">
        <v>51</v>
      </c>
      <c r="O418" s="25">
        <v>0</v>
      </c>
      <c r="P418" s="25">
        <v>0</v>
      </c>
      <c r="Q418" s="31">
        <v>3600</v>
      </c>
      <c r="R418" s="31">
        <v>0</v>
      </c>
      <c r="S418" s="31">
        <v>3600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31">
        <v>0</v>
      </c>
      <c r="AB418" s="31">
        <v>0</v>
      </c>
      <c r="AC418" s="31">
        <v>0</v>
      </c>
      <c r="AD418" s="31">
        <v>0</v>
      </c>
      <c r="AE418" s="30"/>
      <c r="AF418" s="30"/>
      <c r="AG418" s="44">
        <v>0</v>
      </c>
      <c r="AH418" s="45">
        <f t="shared" si="61"/>
        <v>43435</v>
      </c>
      <c r="AI418" s="45">
        <f t="shared" si="63"/>
        <v>47088</v>
      </c>
      <c r="AJ418" s="46">
        <f t="shared" si="64"/>
        <v>119</v>
      </c>
      <c r="AK418" s="46">
        <f t="shared" si="65"/>
        <v>0</v>
      </c>
      <c r="AL418" s="46">
        <f t="shared" si="66"/>
        <v>107</v>
      </c>
      <c r="AM418" s="46">
        <f t="shared" si="67"/>
        <v>12</v>
      </c>
      <c r="AN418" s="46" t="b">
        <f t="shared" si="68"/>
        <v>0</v>
      </c>
      <c r="AO418" s="46">
        <f t="shared" si="69"/>
        <v>0</v>
      </c>
      <c r="AP418" s="46">
        <f t="shared" si="70"/>
        <v>0</v>
      </c>
    </row>
    <row r="419" spans="2:42">
      <c r="B419" s="12">
        <v>409</v>
      </c>
      <c r="C419" s="13" t="s">
        <v>637</v>
      </c>
      <c r="D419" s="13" t="s">
        <v>635</v>
      </c>
      <c r="E419" s="13">
        <v>724</v>
      </c>
      <c r="F419" s="13" t="s">
        <v>94</v>
      </c>
      <c r="G419" s="13" t="str">
        <f t="shared" si="62"/>
        <v>NS</v>
      </c>
      <c r="H419" s="14">
        <v>12300029</v>
      </c>
      <c r="I419" s="25">
        <v>42297</v>
      </c>
      <c r="J419" s="25" t="s">
        <v>51</v>
      </c>
      <c r="K419" s="25" t="s">
        <v>51</v>
      </c>
      <c r="L419" s="26">
        <v>10</v>
      </c>
      <c r="M419" s="27">
        <v>10</v>
      </c>
      <c r="N419" s="25" t="s">
        <v>51</v>
      </c>
      <c r="O419" s="25">
        <v>0</v>
      </c>
      <c r="P419" s="25">
        <v>0</v>
      </c>
      <c r="Q419" s="31">
        <v>2700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1">
        <v>2700</v>
      </c>
      <c r="X419" s="31">
        <v>0</v>
      </c>
      <c r="Y419" s="31">
        <v>0</v>
      </c>
      <c r="Z419" s="31">
        <v>2700</v>
      </c>
      <c r="AA419" s="31">
        <v>1440.4761904761899</v>
      </c>
      <c r="AB419" s="31">
        <v>1259.5238095238101</v>
      </c>
      <c r="AC419" s="31">
        <v>219.04761904761901</v>
      </c>
      <c r="AD419" s="31">
        <v>0</v>
      </c>
      <c r="AE419" s="30"/>
      <c r="AF419" s="30"/>
      <c r="AG419" s="44">
        <v>1478.57142857143</v>
      </c>
      <c r="AH419" s="45">
        <f t="shared" si="61"/>
        <v>42309</v>
      </c>
      <c r="AI419" s="45">
        <f t="shared" si="63"/>
        <v>45962</v>
      </c>
      <c r="AJ419" s="46">
        <f t="shared" si="64"/>
        <v>82</v>
      </c>
      <c r="AK419" s="46">
        <f t="shared" si="65"/>
        <v>18.03135888501744</v>
      </c>
      <c r="AL419" s="46">
        <f t="shared" si="66"/>
        <v>70</v>
      </c>
      <c r="AM419" s="46">
        <f t="shared" si="67"/>
        <v>12</v>
      </c>
      <c r="AN419" s="46" t="b">
        <f t="shared" si="68"/>
        <v>0</v>
      </c>
      <c r="AO419" s="46">
        <f t="shared" si="69"/>
        <v>216.37630662020928</v>
      </c>
      <c r="AP419" s="46">
        <f t="shared" si="70"/>
        <v>-2.6713124274097311</v>
      </c>
    </row>
    <row r="420" spans="2:42">
      <c r="B420" s="12">
        <v>410</v>
      </c>
      <c r="C420" s="13" t="s">
        <v>638</v>
      </c>
      <c r="D420" s="13" t="s">
        <v>627</v>
      </c>
      <c r="E420" s="13">
        <v>724</v>
      </c>
      <c r="F420" s="13" t="s">
        <v>64</v>
      </c>
      <c r="G420" s="13" t="str">
        <f t="shared" si="62"/>
        <v>BS</v>
      </c>
      <c r="H420" s="14" t="s">
        <v>639</v>
      </c>
      <c r="I420" s="25">
        <v>41601</v>
      </c>
      <c r="J420" s="25" t="s">
        <v>51</v>
      </c>
      <c r="K420" s="25" t="s">
        <v>51</v>
      </c>
      <c r="L420" s="26">
        <v>7</v>
      </c>
      <c r="M420" s="27">
        <v>7</v>
      </c>
      <c r="N420" s="25" t="s">
        <v>66</v>
      </c>
      <c r="O420" s="25">
        <v>0</v>
      </c>
      <c r="P420" s="25">
        <v>0</v>
      </c>
      <c r="Q420" s="31">
        <v>1332.25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1">
        <v>1332.25</v>
      </c>
      <c r="X420" s="31">
        <v>0</v>
      </c>
      <c r="Y420" s="31">
        <v>0</v>
      </c>
      <c r="Z420" s="31">
        <v>1332.25</v>
      </c>
      <c r="AA420" s="31">
        <v>1166.43966450216</v>
      </c>
      <c r="AB420" s="31">
        <v>165.81033549783501</v>
      </c>
      <c r="AC420" s="31">
        <v>198.972402597403</v>
      </c>
      <c r="AD420" s="31">
        <v>0</v>
      </c>
      <c r="AE420" s="30"/>
      <c r="AF420" s="30"/>
      <c r="AG420" s="44">
        <v>364.78273809523802</v>
      </c>
      <c r="AH420" s="45">
        <f t="shared" si="61"/>
        <v>41609</v>
      </c>
      <c r="AI420" s="45">
        <f t="shared" si="63"/>
        <v>44166</v>
      </c>
      <c r="AJ420" s="46">
        <f t="shared" si="64"/>
        <v>23</v>
      </c>
      <c r="AK420" s="46">
        <f t="shared" si="65"/>
        <v>15.860119047619044</v>
      </c>
      <c r="AL420" s="46">
        <f t="shared" si="66"/>
        <v>11</v>
      </c>
      <c r="AM420" s="46">
        <f t="shared" si="67"/>
        <v>12</v>
      </c>
      <c r="AN420" s="46" t="b">
        <f t="shared" si="68"/>
        <v>0</v>
      </c>
      <c r="AO420" s="46">
        <f t="shared" si="69"/>
        <v>190.32142857142853</v>
      </c>
      <c r="AP420" s="46">
        <f t="shared" si="70"/>
        <v>-8.6509740259744774</v>
      </c>
    </row>
    <row r="421" spans="2:42">
      <c r="B421" s="12">
        <v>411</v>
      </c>
      <c r="C421" s="13" t="s">
        <v>640</v>
      </c>
      <c r="D421" s="13" t="s">
        <v>635</v>
      </c>
      <c r="E421" s="13">
        <v>724</v>
      </c>
      <c r="F421" s="13" t="s">
        <v>94</v>
      </c>
      <c r="G421" s="13" t="str">
        <f t="shared" si="62"/>
        <v>NS</v>
      </c>
      <c r="H421" s="14">
        <v>163563</v>
      </c>
      <c r="I421" s="25">
        <v>43206</v>
      </c>
      <c r="J421" s="25" t="s">
        <v>51</v>
      </c>
      <c r="K421" s="25" t="s">
        <v>51</v>
      </c>
      <c r="L421" s="26">
        <v>10</v>
      </c>
      <c r="M421" s="27">
        <v>10</v>
      </c>
      <c r="N421" s="25" t="s">
        <v>51</v>
      </c>
      <c r="O421" s="25">
        <v>0</v>
      </c>
      <c r="P421" s="25">
        <v>0</v>
      </c>
      <c r="Q421" s="31">
        <v>3050</v>
      </c>
      <c r="R421" s="31">
        <v>0</v>
      </c>
      <c r="S421" s="31">
        <v>3050</v>
      </c>
      <c r="T421" s="31">
        <v>0</v>
      </c>
      <c r="U421" s="31">
        <v>0</v>
      </c>
      <c r="V421" s="31">
        <v>0</v>
      </c>
      <c r="W421" s="31">
        <v>0</v>
      </c>
      <c r="X421" s="31">
        <v>0</v>
      </c>
      <c r="Y421" s="31">
        <v>0</v>
      </c>
      <c r="Z421" s="31">
        <v>0</v>
      </c>
      <c r="AA421" s="31">
        <v>0</v>
      </c>
      <c r="AB421" s="31">
        <v>0</v>
      </c>
      <c r="AC421" s="31">
        <v>0</v>
      </c>
      <c r="AD421" s="31">
        <v>0</v>
      </c>
      <c r="AE421" s="30"/>
      <c r="AF421" s="30"/>
      <c r="AG421" s="44">
        <v>0</v>
      </c>
      <c r="AH421" s="45">
        <f t="shared" si="61"/>
        <v>43221</v>
      </c>
      <c r="AI421" s="45">
        <f t="shared" si="63"/>
        <v>46874</v>
      </c>
      <c r="AJ421" s="46">
        <f t="shared" si="64"/>
        <v>112</v>
      </c>
      <c r="AK421" s="46">
        <f t="shared" si="65"/>
        <v>0</v>
      </c>
      <c r="AL421" s="46">
        <f t="shared" si="66"/>
        <v>100</v>
      </c>
      <c r="AM421" s="46">
        <f t="shared" si="67"/>
        <v>12</v>
      </c>
      <c r="AN421" s="46" t="b">
        <f t="shared" si="68"/>
        <v>0</v>
      </c>
      <c r="AO421" s="46">
        <f t="shared" si="69"/>
        <v>0</v>
      </c>
      <c r="AP421" s="46">
        <f t="shared" si="70"/>
        <v>0</v>
      </c>
    </row>
    <row r="422" spans="2:42">
      <c r="B422" s="12">
        <v>412</v>
      </c>
      <c r="C422" s="13" t="s">
        <v>641</v>
      </c>
      <c r="D422" s="13" t="s">
        <v>635</v>
      </c>
      <c r="E422" s="13">
        <v>724</v>
      </c>
      <c r="F422" s="13" t="s">
        <v>80</v>
      </c>
      <c r="G422" s="13" t="str">
        <f t="shared" si="62"/>
        <v>TS</v>
      </c>
      <c r="H422" s="14" t="s">
        <v>642</v>
      </c>
      <c r="I422" s="25">
        <v>41614</v>
      </c>
      <c r="J422" s="25" t="s">
        <v>51</v>
      </c>
      <c r="K422" s="25" t="s">
        <v>51</v>
      </c>
      <c r="L422" s="26">
        <v>10</v>
      </c>
      <c r="M422" s="27">
        <v>10</v>
      </c>
      <c r="N422" s="25" t="s">
        <v>51</v>
      </c>
      <c r="O422" s="25">
        <v>0</v>
      </c>
      <c r="P422" s="25">
        <v>0</v>
      </c>
      <c r="Q422" s="31">
        <v>4526.6499999999996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4526.6499999999996</v>
      </c>
      <c r="X422" s="31">
        <v>0</v>
      </c>
      <c r="Y422" s="31">
        <v>0</v>
      </c>
      <c r="Z422" s="31">
        <v>4526.6499999999996</v>
      </c>
      <c r="AA422" s="31">
        <v>3496.37130750605</v>
      </c>
      <c r="AB422" s="31">
        <v>1030.2786924939501</v>
      </c>
      <c r="AC422" s="31">
        <v>263.04987893462499</v>
      </c>
      <c r="AD422" s="31">
        <v>0</v>
      </c>
      <c r="AE422" s="30"/>
      <c r="AF422" s="30"/>
      <c r="AG422" s="44">
        <v>1293.3285714285701</v>
      </c>
      <c r="AH422" s="45">
        <f t="shared" si="61"/>
        <v>41640</v>
      </c>
      <c r="AI422" s="45">
        <f t="shared" si="63"/>
        <v>45292</v>
      </c>
      <c r="AJ422" s="46">
        <f t="shared" si="64"/>
        <v>60</v>
      </c>
      <c r="AK422" s="46">
        <f t="shared" si="65"/>
        <v>21.555476190476167</v>
      </c>
      <c r="AL422" s="46">
        <f t="shared" si="66"/>
        <v>48</v>
      </c>
      <c r="AM422" s="46">
        <f t="shared" si="67"/>
        <v>12</v>
      </c>
      <c r="AN422" s="46" t="b">
        <f t="shared" si="68"/>
        <v>0</v>
      </c>
      <c r="AO422" s="46">
        <f t="shared" si="69"/>
        <v>258.66571428571399</v>
      </c>
      <c r="AP422" s="46">
        <f t="shared" si="70"/>
        <v>-4.3841646489109962</v>
      </c>
    </row>
    <row r="423" spans="2:42">
      <c r="B423" s="12">
        <v>413</v>
      </c>
      <c r="C423" s="13" t="s">
        <v>643</v>
      </c>
      <c r="D423" s="13" t="s">
        <v>627</v>
      </c>
      <c r="E423" s="13">
        <v>724</v>
      </c>
      <c r="F423" s="13" t="s">
        <v>80</v>
      </c>
      <c r="G423" s="13" t="str">
        <f t="shared" si="62"/>
        <v>TS</v>
      </c>
      <c r="H423" s="14">
        <v>12300032</v>
      </c>
      <c r="I423" s="25">
        <v>42814</v>
      </c>
      <c r="J423" s="25" t="s">
        <v>51</v>
      </c>
      <c r="K423" s="25" t="s">
        <v>51</v>
      </c>
      <c r="L423" s="26">
        <v>7</v>
      </c>
      <c r="M423" s="27">
        <v>7</v>
      </c>
      <c r="N423" s="25" t="s">
        <v>51</v>
      </c>
      <c r="O423" s="25">
        <v>0</v>
      </c>
      <c r="P423" s="25">
        <v>0</v>
      </c>
      <c r="Q423" s="31">
        <v>2600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1">
        <v>2600</v>
      </c>
      <c r="X423" s="31">
        <v>2600</v>
      </c>
      <c r="Y423" s="31">
        <v>0</v>
      </c>
      <c r="Z423" s="31">
        <v>0</v>
      </c>
      <c r="AA423" s="31">
        <v>0</v>
      </c>
      <c r="AB423" s="31">
        <v>0</v>
      </c>
      <c r="AC423" s="31">
        <v>0</v>
      </c>
      <c r="AD423" s="31">
        <v>0</v>
      </c>
      <c r="AE423" s="30"/>
      <c r="AF423" s="30"/>
      <c r="AG423" s="44">
        <v>0</v>
      </c>
      <c r="AH423" s="45">
        <f t="shared" si="61"/>
        <v>42826</v>
      </c>
      <c r="AI423" s="45">
        <f t="shared" si="63"/>
        <v>45383</v>
      </c>
      <c r="AJ423" s="46">
        <f t="shared" si="64"/>
        <v>63</v>
      </c>
      <c r="AK423" s="46">
        <f t="shared" si="65"/>
        <v>0</v>
      </c>
      <c r="AL423" s="46">
        <f t="shared" si="66"/>
        <v>51</v>
      </c>
      <c r="AM423" s="46">
        <f t="shared" si="67"/>
        <v>12</v>
      </c>
      <c r="AN423" s="46" t="b">
        <f t="shared" si="68"/>
        <v>0</v>
      </c>
      <c r="AO423" s="46">
        <f t="shared" si="69"/>
        <v>0</v>
      </c>
      <c r="AP423" s="46">
        <f t="shared" si="70"/>
        <v>0</v>
      </c>
    </row>
    <row r="424" spans="2:42">
      <c r="B424" s="12">
        <v>414</v>
      </c>
      <c r="C424" s="13" t="s">
        <v>644</v>
      </c>
      <c r="D424" s="13" t="s">
        <v>635</v>
      </c>
      <c r="E424" s="13">
        <v>724</v>
      </c>
      <c r="F424" s="13" t="s">
        <v>94</v>
      </c>
      <c r="G424" s="13" t="str">
        <f t="shared" si="62"/>
        <v>NS</v>
      </c>
      <c r="H424" s="14">
        <v>12300028</v>
      </c>
      <c r="I424" s="25">
        <v>42286</v>
      </c>
      <c r="J424" s="25" t="s">
        <v>51</v>
      </c>
      <c r="K424" s="25" t="s">
        <v>51</v>
      </c>
      <c r="L424" s="26">
        <v>10</v>
      </c>
      <c r="M424" s="27">
        <v>10</v>
      </c>
      <c r="N424" s="25" t="s">
        <v>51</v>
      </c>
      <c r="O424" s="25">
        <v>0</v>
      </c>
      <c r="P424" s="25">
        <v>0</v>
      </c>
      <c r="Q424" s="31">
        <v>2600</v>
      </c>
      <c r="R424" s="31">
        <v>0</v>
      </c>
      <c r="S424" s="31">
        <v>0</v>
      </c>
      <c r="T424" s="31">
        <v>0</v>
      </c>
      <c r="U424" s="31">
        <v>0</v>
      </c>
      <c r="V424" s="31">
        <v>0</v>
      </c>
      <c r="W424" s="31">
        <v>2600</v>
      </c>
      <c r="X424" s="31">
        <v>0</v>
      </c>
      <c r="Y424" s="31">
        <v>0</v>
      </c>
      <c r="Z424" s="31">
        <v>2600</v>
      </c>
      <c r="AA424" s="31">
        <v>1387.1252204585501</v>
      </c>
      <c r="AB424" s="31">
        <v>1212.8747795414499</v>
      </c>
      <c r="AC424" s="31">
        <v>210.93474426807799</v>
      </c>
      <c r="AD424" s="31">
        <v>0</v>
      </c>
      <c r="AE424" s="30"/>
      <c r="AF424" s="30"/>
      <c r="AG424" s="44">
        <v>1423.80952380952</v>
      </c>
      <c r="AH424" s="45">
        <f t="shared" si="61"/>
        <v>42309</v>
      </c>
      <c r="AI424" s="45">
        <f t="shared" si="63"/>
        <v>45962</v>
      </c>
      <c r="AJ424" s="46">
        <f t="shared" si="64"/>
        <v>82</v>
      </c>
      <c r="AK424" s="46">
        <f t="shared" si="65"/>
        <v>17.363530778164879</v>
      </c>
      <c r="AL424" s="46">
        <f t="shared" si="66"/>
        <v>70</v>
      </c>
      <c r="AM424" s="46">
        <f t="shared" si="67"/>
        <v>12</v>
      </c>
      <c r="AN424" s="46" t="b">
        <f t="shared" si="68"/>
        <v>0</v>
      </c>
      <c r="AO424" s="46">
        <f t="shared" si="69"/>
        <v>208.36236933797855</v>
      </c>
      <c r="AP424" s="46">
        <f t="shared" si="70"/>
        <v>-2.5723749300994427</v>
      </c>
    </row>
    <row r="425" spans="2:42">
      <c r="B425" s="12">
        <v>415</v>
      </c>
      <c r="C425" s="13" t="s">
        <v>645</v>
      </c>
      <c r="D425" s="13" t="s">
        <v>627</v>
      </c>
      <c r="E425" s="13">
        <v>724</v>
      </c>
      <c r="F425" s="13" t="s">
        <v>64</v>
      </c>
      <c r="G425" s="13" t="str">
        <f t="shared" si="62"/>
        <v>BS</v>
      </c>
      <c r="H425" s="14" t="s">
        <v>646</v>
      </c>
      <c r="I425" s="25">
        <v>41422</v>
      </c>
      <c r="J425" s="25" t="s">
        <v>51</v>
      </c>
      <c r="K425" s="25" t="s">
        <v>51</v>
      </c>
      <c r="L425" s="26">
        <v>7</v>
      </c>
      <c r="M425" s="27">
        <v>7</v>
      </c>
      <c r="N425" s="25" t="s">
        <v>66</v>
      </c>
      <c r="O425" s="25">
        <v>0</v>
      </c>
      <c r="P425" s="25">
        <v>0</v>
      </c>
      <c r="Q425" s="31">
        <v>2867.24</v>
      </c>
      <c r="R425" s="31">
        <v>0</v>
      </c>
      <c r="S425" s="31">
        <v>0</v>
      </c>
      <c r="T425" s="31">
        <v>0</v>
      </c>
      <c r="U425" s="31">
        <v>0</v>
      </c>
      <c r="V425" s="31">
        <v>0</v>
      </c>
      <c r="W425" s="31">
        <v>2867.24</v>
      </c>
      <c r="X425" s="31">
        <v>0</v>
      </c>
      <c r="Y425" s="31">
        <v>0</v>
      </c>
      <c r="Z425" s="31">
        <v>2867.24</v>
      </c>
      <c r="AA425" s="31">
        <v>2722.1713095238101</v>
      </c>
      <c r="AB425" s="31">
        <v>145.06869047619</v>
      </c>
      <c r="AC425" s="31">
        <v>435.20607142857102</v>
      </c>
      <c r="AD425" s="31">
        <v>0</v>
      </c>
      <c r="AE425" s="30"/>
      <c r="AF425" s="30"/>
      <c r="AG425" s="44">
        <v>580.27476190476204</v>
      </c>
      <c r="AH425" s="45">
        <f t="shared" si="61"/>
        <v>41426</v>
      </c>
      <c r="AI425" s="45">
        <f t="shared" si="63"/>
        <v>43983</v>
      </c>
      <c r="AJ425" s="46">
        <f t="shared" si="64"/>
        <v>17</v>
      </c>
      <c r="AK425" s="46">
        <f t="shared" si="65"/>
        <v>34.133809523809532</v>
      </c>
      <c r="AL425" s="46">
        <f t="shared" si="66"/>
        <v>5</v>
      </c>
      <c r="AM425" s="46">
        <f t="shared" si="67"/>
        <v>12</v>
      </c>
      <c r="AN425" s="46" t="b">
        <f t="shared" si="68"/>
        <v>0</v>
      </c>
      <c r="AO425" s="46">
        <f t="shared" si="69"/>
        <v>409.60571428571438</v>
      </c>
      <c r="AP425" s="46">
        <f t="shared" si="70"/>
        <v>-25.600357142856637</v>
      </c>
    </row>
    <row r="426" spans="2:42">
      <c r="B426" s="12">
        <v>416</v>
      </c>
      <c r="C426" s="13" t="s">
        <v>647</v>
      </c>
      <c r="D426" s="13" t="s">
        <v>635</v>
      </c>
      <c r="E426" s="13">
        <v>724</v>
      </c>
      <c r="F426" s="13" t="s">
        <v>80</v>
      </c>
      <c r="G426" s="13" t="str">
        <f t="shared" si="62"/>
        <v>TS</v>
      </c>
      <c r="H426" s="14" t="s">
        <v>648</v>
      </c>
      <c r="I426" s="25">
        <v>38875</v>
      </c>
      <c r="J426" s="25" t="s">
        <v>51</v>
      </c>
      <c r="K426" s="25" t="s">
        <v>51</v>
      </c>
      <c r="L426" s="26">
        <v>10</v>
      </c>
      <c r="M426" s="27">
        <v>10</v>
      </c>
      <c r="N426" s="25" t="s">
        <v>51</v>
      </c>
      <c r="O426" s="25">
        <v>0</v>
      </c>
      <c r="P426" s="25">
        <v>0</v>
      </c>
      <c r="Q426" s="31">
        <v>527.70000000000005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527.70000000000005</v>
      </c>
      <c r="X426" s="31">
        <v>0</v>
      </c>
      <c r="Y426" s="31">
        <v>0</v>
      </c>
      <c r="Z426" s="31">
        <v>527.70000000000005</v>
      </c>
      <c r="AA426" s="31">
        <v>527.70000000000005</v>
      </c>
      <c r="AB426" s="31">
        <v>0</v>
      </c>
      <c r="AC426" s="31">
        <v>0.28999999999996401</v>
      </c>
      <c r="AD426" s="31">
        <v>0</v>
      </c>
      <c r="AE426" s="30"/>
      <c r="AF426" s="30"/>
      <c r="AG426" s="44">
        <v>0.28999999999996401</v>
      </c>
      <c r="AH426" s="45">
        <f t="shared" si="61"/>
        <v>38899</v>
      </c>
      <c r="AI426" s="45">
        <f t="shared" si="63"/>
        <v>42552</v>
      </c>
      <c r="AJ426" s="46" t="b">
        <f t="shared" si="64"/>
        <v>0</v>
      </c>
      <c r="AK426" s="46" t="b">
        <f t="shared" si="65"/>
        <v>0</v>
      </c>
      <c r="AL426" s="46" t="b">
        <f t="shared" si="66"/>
        <v>0</v>
      </c>
      <c r="AM426" s="46">
        <f t="shared" si="67"/>
        <v>0</v>
      </c>
      <c r="AN426" s="46" t="b">
        <f t="shared" si="68"/>
        <v>1</v>
      </c>
      <c r="AO426" s="46">
        <f t="shared" si="69"/>
        <v>0.28999999999996401</v>
      </c>
      <c r="AP426" s="46">
        <f t="shared" si="70"/>
        <v>0</v>
      </c>
    </row>
    <row r="427" spans="2:42">
      <c r="B427" s="12">
        <v>417</v>
      </c>
      <c r="C427" s="13" t="s">
        <v>649</v>
      </c>
      <c r="D427" s="13" t="s">
        <v>635</v>
      </c>
      <c r="E427" s="13">
        <v>724</v>
      </c>
      <c r="F427" s="13" t="s">
        <v>94</v>
      </c>
      <c r="G427" s="13" t="str">
        <f t="shared" si="62"/>
        <v>NS</v>
      </c>
      <c r="H427" s="14">
        <v>163564</v>
      </c>
      <c r="I427" s="25">
        <v>43251</v>
      </c>
      <c r="J427" s="25" t="s">
        <v>51</v>
      </c>
      <c r="K427" s="25" t="s">
        <v>51</v>
      </c>
      <c r="L427" s="26">
        <v>10</v>
      </c>
      <c r="M427" s="27">
        <v>10</v>
      </c>
      <c r="N427" s="25" t="s">
        <v>51</v>
      </c>
      <c r="O427" s="25">
        <v>0</v>
      </c>
      <c r="P427" s="25">
        <v>0</v>
      </c>
      <c r="Q427" s="31">
        <v>3000</v>
      </c>
      <c r="R427" s="31">
        <v>0</v>
      </c>
      <c r="S427" s="31">
        <v>0</v>
      </c>
      <c r="T427" s="31">
        <v>0</v>
      </c>
      <c r="U427" s="31">
        <v>0</v>
      </c>
      <c r="V427" s="31">
        <v>0</v>
      </c>
      <c r="W427" s="31">
        <v>3000</v>
      </c>
      <c r="X427" s="31">
        <v>3000</v>
      </c>
      <c r="Y427" s="31">
        <v>0</v>
      </c>
      <c r="Z427" s="31">
        <v>0</v>
      </c>
      <c r="AA427" s="31">
        <v>0</v>
      </c>
      <c r="AB427" s="31">
        <v>0</v>
      </c>
      <c r="AC427" s="31">
        <v>0</v>
      </c>
      <c r="AD427" s="31">
        <v>0</v>
      </c>
      <c r="AE427" s="30"/>
      <c r="AF427" s="30"/>
      <c r="AG427" s="44">
        <v>0</v>
      </c>
      <c r="AH427" s="45">
        <f t="shared" si="61"/>
        <v>43252</v>
      </c>
      <c r="AI427" s="45">
        <f t="shared" si="63"/>
        <v>46905</v>
      </c>
      <c r="AJ427" s="46">
        <f t="shared" si="64"/>
        <v>113</v>
      </c>
      <c r="AK427" s="46">
        <f t="shared" si="65"/>
        <v>0</v>
      </c>
      <c r="AL427" s="46">
        <f t="shared" si="66"/>
        <v>101</v>
      </c>
      <c r="AM427" s="46">
        <f t="shared" si="67"/>
        <v>12</v>
      </c>
      <c r="AN427" s="46" t="b">
        <f t="shared" si="68"/>
        <v>0</v>
      </c>
      <c r="AO427" s="46">
        <f t="shared" si="69"/>
        <v>0</v>
      </c>
      <c r="AP427" s="46">
        <f t="shared" si="70"/>
        <v>0</v>
      </c>
    </row>
    <row r="428" spans="2:42">
      <c r="B428" s="12">
        <v>418</v>
      </c>
      <c r="C428" s="13" t="s">
        <v>650</v>
      </c>
      <c r="D428" s="13" t="s">
        <v>635</v>
      </c>
      <c r="E428" s="13">
        <v>724</v>
      </c>
      <c r="F428" s="13" t="s">
        <v>80</v>
      </c>
      <c r="G428" s="13" t="str">
        <f t="shared" si="62"/>
        <v>TS</v>
      </c>
      <c r="H428" s="14" t="s">
        <v>651</v>
      </c>
      <c r="I428" s="25">
        <v>41152</v>
      </c>
      <c r="J428" s="25" t="s">
        <v>51</v>
      </c>
      <c r="K428" s="25" t="s">
        <v>51</v>
      </c>
      <c r="L428" s="26">
        <v>10</v>
      </c>
      <c r="M428" s="27">
        <v>10</v>
      </c>
      <c r="N428" s="25" t="s">
        <v>51</v>
      </c>
      <c r="O428" s="25">
        <v>0</v>
      </c>
      <c r="P428" s="25">
        <v>0</v>
      </c>
      <c r="Q428" s="31">
        <v>189.12</v>
      </c>
      <c r="R428" s="31">
        <v>0</v>
      </c>
      <c r="S428" s="31">
        <v>0</v>
      </c>
      <c r="T428" s="31">
        <v>0</v>
      </c>
      <c r="U428" s="31">
        <v>0</v>
      </c>
      <c r="V428" s="31">
        <v>0</v>
      </c>
      <c r="W428" s="31">
        <v>189.12</v>
      </c>
      <c r="X428" s="31">
        <v>0</v>
      </c>
      <c r="Y428" s="31">
        <v>0</v>
      </c>
      <c r="Z428" s="31">
        <v>189.12</v>
      </c>
      <c r="AA428" s="31">
        <v>176.13501661129601</v>
      </c>
      <c r="AB428" s="31">
        <v>12.9849833887043</v>
      </c>
      <c r="AC428" s="31">
        <v>5.0264451827242604</v>
      </c>
      <c r="AD428" s="31">
        <v>0</v>
      </c>
      <c r="AE428" s="30"/>
      <c r="AF428" s="30"/>
      <c r="AG428" s="44">
        <v>18.011428571428599</v>
      </c>
      <c r="AH428" s="45">
        <f t="shared" si="61"/>
        <v>41153</v>
      </c>
      <c r="AI428" s="45">
        <f t="shared" si="63"/>
        <v>44805</v>
      </c>
      <c r="AJ428" s="46">
        <f t="shared" si="64"/>
        <v>44</v>
      </c>
      <c r="AK428" s="46">
        <f t="shared" si="65"/>
        <v>0.40935064935064996</v>
      </c>
      <c r="AL428" s="46">
        <f t="shared" si="66"/>
        <v>32</v>
      </c>
      <c r="AM428" s="46">
        <f t="shared" si="67"/>
        <v>12</v>
      </c>
      <c r="AN428" s="46" t="b">
        <f t="shared" si="68"/>
        <v>0</v>
      </c>
      <c r="AO428" s="46">
        <f t="shared" si="69"/>
        <v>4.9122077922077994</v>
      </c>
      <c r="AP428" s="46">
        <f t="shared" si="70"/>
        <v>-0.11423739051646109</v>
      </c>
    </row>
    <row r="429" spans="2:42">
      <c r="B429" s="12">
        <v>419</v>
      </c>
      <c r="C429" s="13" t="s">
        <v>652</v>
      </c>
      <c r="D429" s="13" t="s">
        <v>635</v>
      </c>
      <c r="E429" s="13">
        <v>724</v>
      </c>
      <c r="F429" s="13" t="s">
        <v>50</v>
      </c>
      <c r="G429" s="13" t="str">
        <f t="shared" si="62"/>
        <v>TS</v>
      </c>
      <c r="H429" s="14" t="s">
        <v>653</v>
      </c>
      <c r="I429" s="25">
        <v>41152</v>
      </c>
      <c r="J429" s="25" t="s">
        <v>51</v>
      </c>
      <c r="K429" s="25" t="s">
        <v>51</v>
      </c>
      <c r="L429" s="26">
        <v>10</v>
      </c>
      <c r="M429" s="27">
        <v>10</v>
      </c>
      <c r="N429" s="25" t="s">
        <v>51</v>
      </c>
      <c r="O429" s="25">
        <v>0</v>
      </c>
      <c r="P429" s="25">
        <v>0</v>
      </c>
      <c r="Q429" s="31">
        <v>2138.5500000000002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2138.5500000000002</v>
      </c>
      <c r="X429" s="31">
        <v>0</v>
      </c>
      <c r="Y429" s="31">
        <v>0</v>
      </c>
      <c r="Z429" s="31">
        <v>2138.5500000000002</v>
      </c>
      <c r="AA429" s="31">
        <v>1991.7171096345501</v>
      </c>
      <c r="AB429" s="31">
        <v>146.832890365449</v>
      </c>
      <c r="AC429" s="31">
        <v>56.8385382059801</v>
      </c>
      <c r="AD429" s="31">
        <v>0</v>
      </c>
      <c r="AE429" s="30"/>
      <c r="AF429" s="30"/>
      <c r="AG429" s="44">
        <v>203.671428571429</v>
      </c>
      <c r="AH429" s="45">
        <f t="shared" si="61"/>
        <v>41153</v>
      </c>
      <c r="AI429" s="45">
        <f t="shared" si="63"/>
        <v>44805</v>
      </c>
      <c r="AJ429" s="46">
        <f t="shared" si="64"/>
        <v>44</v>
      </c>
      <c r="AK429" s="46">
        <f t="shared" si="65"/>
        <v>4.6288961038961141</v>
      </c>
      <c r="AL429" s="46">
        <f t="shared" si="66"/>
        <v>32</v>
      </c>
      <c r="AM429" s="46">
        <f t="shared" si="67"/>
        <v>12</v>
      </c>
      <c r="AN429" s="46" t="b">
        <f t="shared" si="68"/>
        <v>0</v>
      </c>
      <c r="AO429" s="46">
        <f t="shared" si="69"/>
        <v>55.546753246753369</v>
      </c>
      <c r="AP429" s="46">
        <f t="shared" si="70"/>
        <v>-1.2917849592267316</v>
      </c>
    </row>
    <row r="430" spans="2:42">
      <c r="B430" s="12">
        <v>420</v>
      </c>
      <c r="C430" s="13" t="s">
        <v>654</v>
      </c>
      <c r="D430" s="13" t="s">
        <v>635</v>
      </c>
      <c r="E430" s="13">
        <v>724</v>
      </c>
      <c r="F430" s="13" t="s">
        <v>50</v>
      </c>
      <c r="G430" s="13" t="str">
        <f t="shared" si="62"/>
        <v>TS</v>
      </c>
      <c r="H430" s="14" t="s">
        <v>655</v>
      </c>
      <c r="I430" s="25">
        <v>41152</v>
      </c>
      <c r="J430" s="25" t="s">
        <v>51</v>
      </c>
      <c r="K430" s="25" t="s">
        <v>51</v>
      </c>
      <c r="L430" s="26">
        <v>10</v>
      </c>
      <c r="M430" s="27">
        <v>10</v>
      </c>
      <c r="N430" s="25" t="s">
        <v>51</v>
      </c>
      <c r="O430" s="25">
        <v>0</v>
      </c>
      <c r="P430" s="25">
        <v>0</v>
      </c>
      <c r="Q430" s="31">
        <v>4315.34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1">
        <v>4315.34</v>
      </c>
      <c r="X430" s="31">
        <v>0</v>
      </c>
      <c r="Y430" s="31">
        <v>0</v>
      </c>
      <c r="Z430" s="31">
        <v>4315.34</v>
      </c>
      <c r="AA430" s="31">
        <v>4019.0486600221502</v>
      </c>
      <c r="AB430" s="31">
        <v>296.29133997785198</v>
      </c>
      <c r="AC430" s="31">
        <v>114.69342192691001</v>
      </c>
      <c r="AD430" s="31">
        <v>0</v>
      </c>
      <c r="AE430" s="30"/>
      <c r="AF430" s="30"/>
      <c r="AG430" s="44">
        <v>410.98476190476202</v>
      </c>
      <c r="AH430" s="45">
        <f t="shared" si="61"/>
        <v>41153</v>
      </c>
      <c r="AI430" s="45">
        <f t="shared" si="63"/>
        <v>44805</v>
      </c>
      <c r="AJ430" s="46">
        <f t="shared" si="64"/>
        <v>44</v>
      </c>
      <c r="AK430" s="46">
        <f t="shared" si="65"/>
        <v>9.340562770562773</v>
      </c>
      <c r="AL430" s="46">
        <f t="shared" si="66"/>
        <v>32</v>
      </c>
      <c r="AM430" s="46">
        <f t="shared" si="67"/>
        <v>12</v>
      </c>
      <c r="AN430" s="46" t="b">
        <f t="shared" si="68"/>
        <v>0</v>
      </c>
      <c r="AO430" s="46">
        <f t="shared" si="69"/>
        <v>112.08675324675328</v>
      </c>
      <c r="AP430" s="46">
        <f t="shared" si="70"/>
        <v>-2.60666868015673</v>
      </c>
    </row>
    <row r="431" spans="2:42">
      <c r="B431" s="12">
        <v>421</v>
      </c>
      <c r="C431" s="13" t="s">
        <v>656</v>
      </c>
      <c r="D431" s="13" t="s">
        <v>627</v>
      </c>
      <c r="E431" s="13">
        <v>724</v>
      </c>
      <c r="F431" s="13" t="s">
        <v>50</v>
      </c>
      <c r="G431" s="13" t="str">
        <f t="shared" si="62"/>
        <v>TS</v>
      </c>
      <c r="H431" s="14" t="s">
        <v>657</v>
      </c>
      <c r="I431" s="25">
        <v>41704</v>
      </c>
      <c r="J431" s="25" t="s">
        <v>51</v>
      </c>
      <c r="K431" s="25" t="s">
        <v>51</v>
      </c>
      <c r="L431" s="26">
        <v>7</v>
      </c>
      <c r="M431" s="27">
        <v>7</v>
      </c>
      <c r="N431" s="25" t="s">
        <v>51</v>
      </c>
      <c r="O431" s="25">
        <v>0</v>
      </c>
      <c r="P431" s="25">
        <v>0</v>
      </c>
      <c r="Q431" s="31">
        <v>1506.02</v>
      </c>
      <c r="R431" s="31">
        <v>0</v>
      </c>
      <c r="S431" s="31">
        <v>0</v>
      </c>
      <c r="T431" s="31">
        <v>0</v>
      </c>
      <c r="U431" s="31">
        <v>0</v>
      </c>
      <c r="V431" s="31">
        <v>0</v>
      </c>
      <c r="W431" s="31">
        <v>1506.02</v>
      </c>
      <c r="X431" s="31">
        <v>0</v>
      </c>
      <c r="Y431" s="31">
        <v>0</v>
      </c>
      <c r="Z431" s="31">
        <v>1506.02</v>
      </c>
      <c r="AA431" s="31">
        <v>1245.3626923076899</v>
      </c>
      <c r="AB431" s="31">
        <v>260.657307692308</v>
      </c>
      <c r="AC431" s="31">
        <v>223.420549450549</v>
      </c>
      <c r="AD431" s="31">
        <v>0</v>
      </c>
      <c r="AE431" s="30"/>
      <c r="AF431" s="30"/>
      <c r="AG431" s="44">
        <v>484.077857142857</v>
      </c>
      <c r="AH431" s="45">
        <f t="shared" si="61"/>
        <v>41730</v>
      </c>
      <c r="AI431" s="45">
        <f t="shared" si="63"/>
        <v>44287</v>
      </c>
      <c r="AJ431" s="46">
        <f t="shared" si="64"/>
        <v>27</v>
      </c>
      <c r="AK431" s="46">
        <f t="shared" si="65"/>
        <v>17.92880952380952</v>
      </c>
      <c r="AL431" s="46">
        <f t="shared" si="66"/>
        <v>15</v>
      </c>
      <c r="AM431" s="46">
        <f t="shared" si="67"/>
        <v>12</v>
      </c>
      <c r="AN431" s="46" t="b">
        <f t="shared" si="68"/>
        <v>0</v>
      </c>
      <c r="AO431" s="46">
        <f t="shared" si="69"/>
        <v>215.14571428571423</v>
      </c>
      <c r="AP431" s="46">
        <f t="shared" si="70"/>
        <v>-8.2748351648347693</v>
      </c>
    </row>
    <row r="432" spans="2:42">
      <c r="B432" s="12">
        <v>422</v>
      </c>
      <c r="C432" s="13" t="s">
        <v>658</v>
      </c>
      <c r="D432" s="13" t="s">
        <v>635</v>
      </c>
      <c r="E432" s="13">
        <v>724</v>
      </c>
      <c r="F432" s="13" t="s">
        <v>80</v>
      </c>
      <c r="G432" s="13" t="str">
        <f t="shared" si="62"/>
        <v>TS</v>
      </c>
      <c r="H432" s="14">
        <v>163580</v>
      </c>
      <c r="I432" s="25">
        <v>43392</v>
      </c>
      <c r="J432" s="25" t="s">
        <v>51</v>
      </c>
      <c r="K432" s="25" t="s">
        <v>51</v>
      </c>
      <c r="L432" s="26">
        <v>10</v>
      </c>
      <c r="M432" s="27">
        <v>10</v>
      </c>
      <c r="N432" s="25" t="s">
        <v>51</v>
      </c>
      <c r="O432" s="25">
        <v>0</v>
      </c>
      <c r="P432" s="25">
        <v>0</v>
      </c>
      <c r="Q432" s="31">
        <v>4500</v>
      </c>
      <c r="R432" s="31">
        <v>0</v>
      </c>
      <c r="S432" s="31">
        <v>4500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31">
        <v>0</v>
      </c>
      <c r="AC432" s="31">
        <v>0</v>
      </c>
      <c r="AD432" s="31">
        <v>0</v>
      </c>
      <c r="AE432" s="30"/>
      <c r="AF432" s="30"/>
      <c r="AG432" s="44">
        <v>0</v>
      </c>
      <c r="AH432" s="45">
        <f t="shared" si="61"/>
        <v>43405</v>
      </c>
      <c r="AI432" s="45">
        <f t="shared" si="63"/>
        <v>47058</v>
      </c>
      <c r="AJ432" s="46">
        <f t="shared" si="64"/>
        <v>118</v>
      </c>
      <c r="AK432" s="46">
        <f t="shared" si="65"/>
        <v>0</v>
      </c>
      <c r="AL432" s="46">
        <f t="shared" si="66"/>
        <v>106</v>
      </c>
      <c r="AM432" s="46">
        <f t="shared" si="67"/>
        <v>12</v>
      </c>
      <c r="AN432" s="46" t="b">
        <f t="shared" si="68"/>
        <v>0</v>
      </c>
      <c r="AO432" s="46">
        <f t="shared" si="69"/>
        <v>0</v>
      </c>
      <c r="AP432" s="46">
        <f t="shared" si="70"/>
        <v>0</v>
      </c>
    </row>
    <row r="433" spans="2:42">
      <c r="B433" s="12">
        <v>423</v>
      </c>
      <c r="C433" s="13" t="s">
        <v>659</v>
      </c>
      <c r="D433" s="13" t="s">
        <v>635</v>
      </c>
      <c r="E433" s="13">
        <v>724</v>
      </c>
      <c r="F433" s="13" t="s">
        <v>94</v>
      </c>
      <c r="G433" s="13" t="str">
        <f t="shared" si="62"/>
        <v>NS</v>
      </c>
      <c r="H433" s="14">
        <v>163582</v>
      </c>
      <c r="I433" s="25">
        <v>43400</v>
      </c>
      <c r="J433" s="25" t="s">
        <v>51</v>
      </c>
      <c r="K433" s="25" t="s">
        <v>51</v>
      </c>
      <c r="L433" s="26">
        <v>10</v>
      </c>
      <c r="M433" s="27">
        <v>10</v>
      </c>
      <c r="N433" s="25" t="s">
        <v>51</v>
      </c>
      <c r="O433" s="25">
        <v>0</v>
      </c>
      <c r="P433" s="25">
        <v>0</v>
      </c>
      <c r="Q433" s="31">
        <v>3400</v>
      </c>
      <c r="R433" s="31">
        <v>0</v>
      </c>
      <c r="S433" s="31">
        <v>3400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1">
        <v>0</v>
      </c>
      <c r="AD433" s="31">
        <v>0</v>
      </c>
      <c r="AE433" s="30"/>
      <c r="AF433" s="30"/>
      <c r="AG433" s="44">
        <v>0</v>
      </c>
      <c r="AH433" s="45">
        <f t="shared" si="61"/>
        <v>43405</v>
      </c>
      <c r="AI433" s="45">
        <f t="shared" si="63"/>
        <v>47058</v>
      </c>
      <c r="AJ433" s="46">
        <f t="shared" si="64"/>
        <v>118</v>
      </c>
      <c r="AK433" s="46">
        <f t="shared" si="65"/>
        <v>0</v>
      </c>
      <c r="AL433" s="46">
        <f t="shared" si="66"/>
        <v>106</v>
      </c>
      <c r="AM433" s="46">
        <f t="shared" si="67"/>
        <v>12</v>
      </c>
      <c r="AN433" s="46" t="b">
        <f t="shared" si="68"/>
        <v>0</v>
      </c>
      <c r="AO433" s="46">
        <f t="shared" si="69"/>
        <v>0</v>
      </c>
      <c r="AP433" s="46">
        <f t="shared" si="70"/>
        <v>0</v>
      </c>
    </row>
    <row r="434" spans="2:42">
      <c r="B434" s="12">
        <v>424</v>
      </c>
      <c r="C434" s="13" t="s">
        <v>660</v>
      </c>
      <c r="D434" s="13" t="s">
        <v>661</v>
      </c>
      <c r="E434" s="13">
        <v>724</v>
      </c>
      <c r="F434" s="13" t="s">
        <v>50</v>
      </c>
      <c r="G434" s="13" t="str">
        <f t="shared" si="62"/>
        <v>TS</v>
      </c>
      <c r="H434" s="14">
        <v>163558</v>
      </c>
      <c r="I434" s="25">
        <v>43096</v>
      </c>
      <c r="J434" s="25" t="s">
        <v>51</v>
      </c>
      <c r="K434" s="25" t="s">
        <v>51</v>
      </c>
      <c r="L434" s="26">
        <v>10</v>
      </c>
      <c r="M434" s="27">
        <v>10</v>
      </c>
      <c r="N434" s="25" t="s">
        <v>51</v>
      </c>
      <c r="O434" s="25">
        <v>0</v>
      </c>
      <c r="P434" s="25">
        <v>0</v>
      </c>
      <c r="Q434" s="31">
        <v>1339</v>
      </c>
      <c r="R434" s="31">
        <v>0</v>
      </c>
      <c r="S434" s="31">
        <v>1339</v>
      </c>
      <c r="T434" s="31">
        <v>0</v>
      </c>
      <c r="U434" s="31">
        <v>0</v>
      </c>
      <c r="V434" s="31">
        <v>0</v>
      </c>
      <c r="W434" s="31">
        <v>0</v>
      </c>
      <c r="X434" s="31">
        <v>0</v>
      </c>
      <c r="Y434" s="31">
        <v>0</v>
      </c>
      <c r="Z434" s="31">
        <v>0</v>
      </c>
      <c r="AA434" s="31">
        <v>0</v>
      </c>
      <c r="AB434" s="31">
        <v>0</v>
      </c>
      <c r="AC434" s="31">
        <v>0</v>
      </c>
      <c r="AD434" s="31">
        <v>0</v>
      </c>
      <c r="AE434" s="30"/>
      <c r="AF434" s="30"/>
      <c r="AG434" s="44">
        <v>0</v>
      </c>
      <c r="AH434" s="45">
        <f t="shared" si="61"/>
        <v>43101</v>
      </c>
      <c r="AI434" s="45">
        <f t="shared" si="63"/>
        <v>46753</v>
      </c>
      <c r="AJ434" s="46">
        <f t="shared" si="64"/>
        <v>108</v>
      </c>
      <c r="AK434" s="46">
        <f t="shared" si="65"/>
        <v>0</v>
      </c>
      <c r="AL434" s="46">
        <f t="shared" si="66"/>
        <v>96</v>
      </c>
      <c r="AM434" s="46">
        <f t="shared" si="67"/>
        <v>12</v>
      </c>
      <c r="AN434" s="46" t="b">
        <f t="shared" si="68"/>
        <v>0</v>
      </c>
      <c r="AO434" s="46">
        <f t="shared" si="69"/>
        <v>0</v>
      </c>
      <c r="AP434" s="46">
        <f t="shared" si="70"/>
        <v>0</v>
      </c>
    </row>
    <row r="435" spans="2:42">
      <c r="B435" s="12">
        <v>425</v>
      </c>
      <c r="C435" s="13" t="s">
        <v>662</v>
      </c>
      <c r="D435" s="13" t="s">
        <v>661</v>
      </c>
      <c r="E435" s="13">
        <v>724</v>
      </c>
      <c r="F435" s="13" t="s">
        <v>50</v>
      </c>
      <c r="G435" s="13" t="str">
        <f t="shared" si="62"/>
        <v>TS</v>
      </c>
      <c r="H435" s="14">
        <v>163557</v>
      </c>
      <c r="I435" s="25">
        <v>43096</v>
      </c>
      <c r="J435" s="25" t="s">
        <v>51</v>
      </c>
      <c r="K435" s="25" t="s">
        <v>51</v>
      </c>
      <c r="L435" s="26">
        <v>10</v>
      </c>
      <c r="M435" s="27">
        <v>10</v>
      </c>
      <c r="N435" s="25" t="s">
        <v>51</v>
      </c>
      <c r="O435" s="25">
        <v>0</v>
      </c>
      <c r="P435" s="25">
        <v>0</v>
      </c>
      <c r="Q435" s="31">
        <v>6800</v>
      </c>
      <c r="R435" s="31">
        <v>0</v>
      </c>
      <c r="S435" s="31">
        <v>6800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1">
        <v>0</v>
      </c>
      <c r="AD435" s="31">
        <v>0</v>
      </c>
      <c r="AE435" s="30"/>
      <c r="AF435" s="30"/>
      <c r="AG435" s="44">
        <v>0</v>
      </c>
      <c r="AH435" s="45">
        <f t="shared" si="61"/>
        <v>43101</v>
      </c>
      <c r="AI435" s="45">
        <f t="shared" si="63"/>
        <v>46753</v>
      </c>
      <c r="AJ435" s="46">
        <f t="shared" si="64"/>
        <v>108</v>
      </c>
      <c r="AK435" s="46">
        <f t="shared" si="65"/>
        <v>0</v>
      </c>
      <c r="AL435" s="46">
        <f t="shared" si="66"/>
        <v>96</v>
      </c>
      <c r="AM435" s="46">
        <f t="shared" si="67"/>
        <v>12</v>
      </c>
      <c r="AN435" s="46" t="b">
        <f t="shared" si="68"/>
        <v>0</v>
      </c>
      <c r="AO435" s="46">
        <f t="shared" si="69"/>
        <v>0</v>
      </c>
      <c r="AP435" s="46">
        <f t="shared" si="70"/>
        <v>0</v>
      </c>
    </row>
    <row r="436" spans="2:42">
      <c r="B436" s="12">
        <v>426</v>
      </c>
      <c r="C436" s="13" t="s">
        <v>663</v>
      </c>
      <c r="D436" s="13" t="s">
        <v>627</v>
      </c>
      <c r="E436" s="13">
        <v>724</v>
      </c>
      <c r="F436" s="13" t="s">
        <v>64</v>
      </c>
      <c r="G436" s="13" t="str">
        <f t="shared" si="62"/>
        <v>BS</v>
      </c>
      <c r="H436" s="14" t="s">
        <v>664</v>
      </c>
      <c r="I436" s="25">
        <v>41509</v>
      </c>
      <c r="J436" s="25" t="s">
        <v>51</v>
      </c>
      <c r="K436" s="25" t="s">
        <v>51</v>
      </c>
      <c r="L436" s="26">
        <v>7</v>
      </c>
      <c r="M436" s="27">
        <v>7</v>
      </c>
      <c r="N436" s="25" t="s">
        <v>66</v>
      </c>
      <c r="O436" s="25">
        <v>0</v>
      </c>
      <c r="P436" s="25">
        <v>0</v>
      </c>
      <c r="Q436" s="31">
        <v>3533.36</v>
      </c>
      <c r="R436" s="31">
        <v>0</v>
      </c>
      <c r="S436" s="31">
        <v>0</v>
      </c>
      <c r="T436" s="31">
        <v>0</v>
      </c>
      <c r="U436" s="31">
        <v>0</v>
      </c>
      <c r="V436" s="31">
        <v>0</v>
      </c>
      <c r="W436" s="31">
        <v>3533.36</v>
      </c>
      <c r="X436" s="31">
        <v>0</v>
      </c>
      <c r="Y436" s="31">
        <v>0</v>
      </c>
      <c r="Z436" s="31">
        <v>3533.36</v>
      </c>
      <c r="AA436" s="31">
        <v>3223.4161403508801</v>
      </c>
      <c r="AB436" s="31">
        <v>309.943859649123</v>
      </c>
      <c r="AC436" s="31">
        <v>531.33233082706795</v>
      </c>
      <c r="AD436" s="31">
        <v>0</v>
      </c>
      <c r="AE436" s="30"/>
      <c r="AF436" s="30"/>
      <c r="AG436" s="44">
        <v>841.276190476191</v>
      </c>
      <c r="AH436" s="45">
        <f t="shared" si="61"/>
        <v>41518</v>
      </c>
      <c r="AI436" s="45">
        <f t="shared" si="63"/>
        <v>44075</v>
      </c>
      <c r="AJ436" s="46">
        <f t="shared" si="64"/>
        <v>20</v>
      </c>
      <c r="AK436" s="46">
        <f t="shared" si="65"/>
        <v>42.063809523809553</v>
      </c>
      <c r="AL436" s="46">
        <f t="shared" si="66"/>
        <v>8</v>
      </c>
      <c r="AM436" s="46">
        <f t="shared" si="67"/>
        <v>12</v>
      </c>
      <c r="AN436" s="46" t="b">
        <f t="shared" si="68"/>
        <v>0</v>
      </c>
      <c r="AO436" s="46">
        <f t="shared" si="69"/>
        <v>504.76571428571464</v>
      </c>
      <c r="AP436" s="46">
        <f t="shared" si="70"/>
        <v>-26.566616541353312</v>
      </c>
    </row>
    <row r="437" spans="2:42">
      <c r="B437" s="12">
        <v>427</v>
      </c>
      <c r="C437" s="13" t="s">
        <v>665</v>
      </c>
      <c r="D437" s="13" t="s">
        <v>627</v>
      </c>
      <c r="E437" s="13">
        <v>724</v>
      </c>
      <c r="F437" s="13" t="s">
        <v>64</v>
      </c>
      <c r="G437" s="13" t="str">
        <f t="shared" si="62"/>
        <v>BS</v>
      </c>
      <c r="H437" s="14" t="s">
        <v>666</v>
      </c>
      <c r="I437" s="25">
        <v>40298</v>
      </c>
      <c r="J437" s="25" t="s">
        <v>51</v>
      </c>
      <c r="K437" s="25" t="s">
        <v>51</v>
      </c>
      <c r="L437" s="26">
        <v>7</v>
      </c>
      <c r="M437" s="27">
        <v>7</v>
      </c>
      <c r="N437" s="25" t="s">
        <v>66</v>
      </c>
      <c r="O437" s="25">
        <v>0</v>
      </c>
      <c r="P437" s="25">
        <v>0</v>
      </c>
      <c r="Q437" s="31">
        <v>1708.76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1708.76</v>
      </c>
      <c r="X437" s="31">
        <v>0</v>
      </c>
      <c r="Y437" s="31">
        <v>0</v>
      </c>
      <c r="Z437" s="31">
        <v>1708.76</v>
      </c>
      <c r="AA437" s="31">
        <v>1708.76</v>
      </c>
      <c r="AB437" s="31">
        <v>0</v>
      </c>
      <c r="AC437" s="31">
        <v>0.28999999999996401</v>
      </c>
      <c r="AD437" s="31">
        <v>0</v>
      </c>
      <c r="AE437" s="30"/>
      <c r="AF437" s="30"/>
      <c r="AG437" s="44">
        <v>0.28999999999996401</v>
      </c>
      <c r="AH437" s="45">
        <f t="shared" si="61"/>
        <v>40299</v>
      </c>
      <c r="AI437" s="45">
        <f t="shared" si="63"/>
        <v>42856</v>
      </c>
      <c r="AJ437" s="46" t="b">
        <f t="shared" si="64"/>
        <v>0</v>
      </c>
      <c r="AK437" s="46" t="b">
        <f t="shared" si="65"/>
        <v>0</v>
      </c>
      <c r="AL437" s="46" t="b">
        <f t="shared" si="66"/>
        <v>0</v>
      </c>
      <c r="AM437" s="46">
        <f t="shared" si="67"/>
        <v>0</v>
      </c>
      <c r="AN437" s="46" t="b">
        <f t="shared" si="68"/>
        <v>1</v>
      </c>
      <c r="AO437" s="46">
        <f t="shared" si="69"/>
        <v>0.28999999999996401</v>
      </c>
      <c r="AP437" s="46">
        <f t="shared" si="70"/>
        <v>0</v>
      </c>
    </row>
    <row r="438" spans="2:42">
      <c r="B438" s="12">
        <v>428</v>
      </c>
      <c r="C438" s="13" t="s">
        <v>667</v>
      </c>
      <c r="D438" s="13" t="s">
        <v>627</v>
      </c>
      <c r="E438" s="13">
        <v>724</v>
      </c>
      <c r="F438" s="13" t="s">
        <v>64</v>
      </c>
      <c r="G438" s="13" t="str">
        <f t="shared" si="62"/>
        <v>BS</v>
      </c>
      <c r="H438" s="14" t="s">
        <v>668</v>
      </c>
      <c r="I438" s="25">
        <v>41346</v>
      </c>
      <c r="J438" s="25" t="s">
        <v>51</v>
      </c>
      <c r="K438" s="25" t="s">
        <v>51</v>
      </c>
      <c r="L438" s="26">
        <v>7</v>
      </c>
      <c r="M438" s="27">
        <v>7</v>
      </c>
      <c r="N438" s="25" t="s">
        <v>66</v>
      </c>
      <c r="O438" s="25">
        <v>0</v>
      </c>
      <c r="P438" s="25">
        <v>0</v>
      </c>
      <c r="Q438" s="31">
        <v>4906.79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1">
        <v>4906.79</v>
      </c>
      <c r="X438" s="31">
        <v>0</v>
      </c>
      <c r="Y438" s="31">
        <v>0</v>
      </c>
      <c r="Z438" s="31">
        <v>4906.79</v>
      </c>
      <c r="AA438" s="31">
        <v>4781.61678571429</v>
      </c>
      <c r="AB438" s="31">
        <v>125.173214285714</v>
      </c>
      <c r="AC438" s="31">
        <v>751.03928571428605</v>
      </c>
      <c r="AD438" s="31">
        <v>0</v>
      </c>
      <c r="AE438" s="30"/>
      <c r="AF438" s="30"/>
      <c r="AG438" s="44">
        <v>876.21249999999998</v>
      </c>
      <c r="AH438" s="45">
        <f t="shared" si="61"/>
        <v>41365</v>
      </c>
      <c r="AI438" s="45">
        <f t="shared" si="63"/>
        <v>43922</v>
      </c>
      <c r="AJ438" s="46">
        <f t="shared" si="64"/>
        <v>15</v>
      </c>
      <c r="AK438" s="46">
        <f t="shared" si="65"/>
        <v>58.414166666666667</v>
      </c>
      <c r="AL438" s="46">
        <f t="shared" si="66"/>
        <v>3</v>
      </c>
      <c r="AM438" s="46">
        <f t="shared" si="67"/>
        <v>12</v>
      </c>
      <c r="AN438" s="46" t="b">
        <f t="shared" si="68"/>
        <v>0</v>
      </c>
      <c r="AO438" s="46">
        <f t="shared" si="69"/>
        <v>700.97</v>
      </c>
      <c r="AP438" s="46">
        <f t="shared" si="70"/>
        <v>-50.069285714286025</v>
      </c>
    </row>
    <row r="439" spans="2:42">
      <c r="B439" s="12">
        <v>429</v>
      </c>
      <c r="C439" s="13" t="s">
        <v>669</v>
      </c>
      <c r="D439" s="13" t="s">
        <v>635</v>
      </c>
      <c r="E439" s="13">
        <v>724</v>
      </c>
      <c r="F439" s="13" t="s">
        <v>94</v>
      </c>
      <c r="G439" s="13" t="str">
        <f t="shared" si="62"/>
        <v>NS</v>
      </c>
      <c r="H439" s="14">
        <v>163559</v>
      </c>
      <c r="I439" s="25">
        <v>43122</v>
      </c>
      <c r="J439" s="25" t="s">
        <v>51</v>
      </c>
      <c r="K439" s="25" t="s">
        <v>51</v>
      </c>
      <c r="L439" s="26">
        <v>10</v>
      </c>
      <c r="M439" s="27">
        <v>10</v>
      </c>
      <c r="N439" s="25" t="s">
        <v>51</v>
      </c>
      <c r="O439" s="25">
        <v>0</v>
      </c>
      <c r="P439" s="25">
        <v>0</v>
      </c>
      <c r="Q439" s="31">
        <v>7630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1">
        <v>7630</v>
      </c>
      <c r="X439" s="31">
        <v>7630</v>
      </c>
      <c r="Y439" s="31">
        <v>0</v>
      </c>
      <c r="Z439" s="31">
        <v>0</v>
      </c>
      <c r="AA439" s="31">
        <v>0</v>
      </c>
      <c r="AB439" s="31">
        <v>0</v>
      </c>
      <c r="AC439" s="31">
        <v>0</v>
      </c>
      <c r="AD439" s="31">
        <v>0</v>
      </c>
      <c r="AE439" s="30"/>
      <c r="AF439" s="30"/>
      <c r="AG439" s="44">
        <v>0</v>
      </c>
      <c r="AH439" s="45">
        <f t="shared" si="61"/>
        <v>43132</v>
      </c>
      <c r="AI439" s="45">
        <f t="shared" si="63"/>
        <v>46784</v>
      </c>
      <c r="AJ439" s="46">
        <f t="shared" si="64"/>
        <v>109</v>
      </c>
      <c r="AK439" s="46">
        <f t="shared" si="65"/>
        <v>0</v>
      </c>
      <c r="AL439" s="46">
        <f t="shared" si="66"/>
        <v>97</v>
      </c>
      <c r="AM439" s="46">
        <f t="shared" si="67"/>
        <v>12</v>
      </c>
      <c r="AN439" s="46" t="b">
        <f t="shared" si="68"/>
        <v>0</v>
      </c>
      <c r="AO439" s="46">
        <f t="shared" si="69"/>
        <v>0</v>
      </c>
      <c r="AP439" s="46">
        <f t="shared" si="70"/>
        <v>0</v>
      </c>
    </row>
    <row r="440" spans="2:42">
      <c r="B440" s="12">
        <v>430</v>
      </c>
      <c r="C440" s="13" t="s">
        <v>670</v>
      </c>
      <c r="D440" s="13" t="s">
        <v>635</v>
      </c>
      <c r="E440" s="13">
        <v>724</v>
      </c>
      <c r="F440" s="13" t="s">
        <v>94</v>
      </c>
      <c r="G440" s="13" t="str">
        <f t="shared" si="62"/>
        <v>NS</v>
      </c>
      <c r="H440" s="14">
        <v>163583</v>
      </c>
      <c r="I440" s="25">
        <v>43410</v>
      </c>
      <c r="J440" s="25" t="s">
        <v>51</v>
      </c>
      <c r="K440" s="25" t="s">
        <v>51</v>
      </c>
      <c r="L440" s="26">
        <v>10</v>
      </c>
      <c r="M440" s="27">
        <v>10</v>
      </c>
      <c r="N440" s="25" t="s">
        <v>51</v>
      </c>
      <c r="O440" s="25">
        <v>0</v>
      </c>
      <c r="P440" s="25">
        <v>0</v>
      </c>
      <c r="Q440" s="31">
        <v>1800</v>
      </c>
      <c r="R440" s="31">
        <v>0</v>
      </c>
      <c r="S440" s="31">
        <v>1800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1">
        <v>0</v>
      </c>
      <c r="AA440" s="31">
        <v>0</v>
      </c>
      <c r="AB440" s="31">
        <v>0</v>
      </c>
      <c r="AC440" s="31">
        <v>0</v>
      </c>
      <c r="AD440" s="31">
        <v>0</v>
      </c>
      <c r="AE440" s="30"/>
      <c r="AF440" s="30"/>
      <c r="AG440" s="44">
        <v>0</v>
      </c>
      <c r="AH440" s="45">
        <f t="shared" si="61"/>
        <v>43435</v>
      </c>
      <c r="AI440" s="45">
        <f t="shared" si="63"/>
        <v>47088</v>
      </c>
      <c r="AJ440" s="46">
        <f t="shared" si="64"/>
        <v>119</v>
      </c>
      <c r="AK440" s="46">
        <f t="shared" si="65"/>
        <v>0</v>
      </c>
      <c r="AL440" s="46">
        <f t="shared" si="66"/>
        <v>107</v>
      </c>
      <c r="AM440" s="46">
        <f t="shared" si="67"/>
        <v>12</v>
      </c>
      <c r="AN440" s="46" t="b">
        <f t="shared" si="68"/>
        <v>0</v>
      </c>
      <c r="AO440" s="46">
        <f t="shared" si="69"/>
        <v>0</v>
      </c>
      <c r="AP440" s="46">
        <f t="shared" si="70"/>
        <v>0</v>
      </c>
    </row>
    <row r="441" spans="2:42">
      <c r="B441" s="12">
        <v>431</v>
      </c>
      <c r="C441" s="13" t="s">
        <v>671</v>
      </c>
      <c r="D441" s="13" t="s">
        <v>627</v>
      </c>
      <c r="E441" s="13">
        <v>724</v>
      </c>
      <c r="F441" s="13" t="s">
        <v>50</v>
      </c>
      <c r="G441" s="13" t="str">
        <f t="shared" si="62"/>
        <v>TS</v>
      </c>
      <c r="H441" s="14" t="s">
        <v>672</v>
      </c>
      <c r="I441" s="25">
        <v>40682</v>
      </c>
      <c r="J441" s="25" t="s">
        <v>51</v>
      </c>
      <c r="K441" s="25" t="s">
        <v>51</v>
      </c>
      <c r="L441" s="26">
        <v>7</v>
      </c>
      <c r="M441" s="27">
        <v>7</v>
      </c>
      <c r="N441" s="25" t="s">
        <v>51</v>
      </c>
      <c r="O441" s="25">
        <v>0</v>
      </c>
      <c r="P441" s="25">
        <v>0</v>
      </c>
      <c r="Q441" s="31">
        <v>1592.91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1592.91</v>
      </c>
      <c r="X441" s="31">
        <v>0</v>
      </c>
      <c r="Y441" s="31">
        <v>0</v>
      </c>
      <c r="Z441" s="31">
        <v>1592.91</v>
      </c>
      <c r="AA441" s="31">
        <v>1592.91</v>
      </c>
      <c r="AB441" s="31">
        <v>0</v>
      </c>
      <c r="AC441" s="31">
        <v>0.28999999999996401</v>
      </c>
      <c r="AD441" s="31">
        <v>0</v>
      </c>
      <c r="AE441" s="30"/>
      <c r="AF441" s="30"/>
      <c r="AG441" s="44">
        <v>0.28999999999996401</v>
      </c>
      <c r="AH441" s="45">
        <f t="shared" si="61"/>
        <v>40695</v>
      </c>
      <c r="AI441" s="45">
        <f t="shared" si="63"/>
        <v>43252</v>
      </c>
      <c r="AJ441" s="46" t="b">
        <f t="shared" si="64"/>
        <v>0</v>
      </c>
      <c r="AK441" s="46" t="b">
        <f t="shared" si="65"/>
        <v>0</v>
      </c>
      <c r="AL441" s="46" t="b">
        <f t="shared" si="66"/>
        <v>0</v>
      </c>
      <c r="AM441" s="46">
        <f t="shared" si="67"/>
        <v>0</v>
      </c>
      <c r="AN441" s="46" t="b">
        <f t="shared" si="68"/>
        <v>1</v>
      </c>
      <c r="AO441" s="46">
        <f t="shared" si="69"/>
        <v>0.28999999999996401</v>
      </c>
      <c r="AP441" s="46">
        <f t="shared" si="70"/>
        <v>0</v>
      </c>
    </row>
    <row r="442" spans="2:42">
      <c r="B442" s="12">
        <v>432</v>
      </c>
      <c r="C442" s="13" t="s">
        <v>673</v>
      </c>
      <c r="D442" s="13" t="s">
        <v>627</v>
      </c>
      <c r="E442" s="13">
        <v>724</v>
      </c>
      <c r="F442" s="13" t="s">
        <v>80</v>
      </c>
      <c r="G442" s="13" t="str">
        <f t="shared" si="62"/>
        <v>TS</v>
      </c>
      <c r="H442" s="14">
        <v>12300026</v>
      </c>
      <c r="I442" s="25">
        <v>42031</v>
      </c>
      <c r="J442" s="25" t="s">
        <v>51</v>
      </c>
      <c r="K442" s="25" t="s">
        <v>51</v>
      </c>
      <c r="L442" s="26">
        <v>7</v>
      </c>
      <c r="M442" s="27">
        <v>7</v>
      </c>
      <c r="N442" s="25" t="s">
        <v>51</v>
      </c>
      <c r="O442" s="25">
        <v>0</v>
      </c>
      <c r="P442" s="25">
        <v>0</v>
      </c>
      <c r="Q442" s="31">
        <v>5016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1">
        <v>5016</v>
      </c>
      <c r="X442" s="31">
        <v>0</v>
      </c>
      <c r="Y442" s="31">
        <v>0</v>
      </c>
      <c r="Z442" s="31">
        <v>5016</v>
      </c>
      <c r="AA442" s="31">
        <v>3543.0476190476202</v>
      </c>
      <c r="AB442" s="31">
        <v>1472.9523809523801</v>
      </c>
      <c r="AC442" s="31">
        <v>736.47619047619003</v>
      </c>
      <c r="AD442" s="31">
        <v>0</v>
      </c>
      <c r="AE442" s="30"/>
      <c r="AF442" s="30"/>
      <c r="AG442" s="44">
        <v>2209.4285714285702</v>
      </c>
      <c r="AH442" s="45">
        <f t="shared" si="61"/>
        <v>42036</v>
      </c>
      <c r="AI442" s="45">
        <f t="shared" si="63"/>
        <v>44593</v>
      </c>
      <c r="AJ442" s="46">
        <f t="shared" si="64"/>
        <v>37</v>
      </c>
      <c r="AK442" s="46">
        <f t="shared" si="65"/>
        <v>59.71428571428568</v>
      </c>
      <c r="AL442" s="46">
        <f t="shared" si="66"/>
        <v>25</v>
      </c>
      <c r="AM442" s="46">
        <f t="shared" si="67"/>
        <v>12</v>
      </c>
      <c r="AN442" s="46" t="b">
        <f t="shared" si="68"/>
        <v>0</v>
      </c>
      <c r="AO442" s="46">
        <f t="shared" si="69"/>
        <v>716.57142857142821</v>
      </c>
      <c r="AP442" s="46">
        <f t="shared" si="70"/>
        <v>-19.904761904761813</v>
      </c>
    </row>
    <row r="443" spans="2:42">
      <c r="B443" s="12">
        <v>433</v>
      </c>
      <c r="C443" s="13" t="s">
        <v>674</v>
      </c>
      <c r="D443" s="13" t="s">
        <v>661</v>
      </c>
      <c r="E443" s="13">
        <v>724</v>
      </c>
      <c r="F443" s="13" t="s">
        <v>64</v>
      </c>
      <c r="G443" s="13" t="str">
        <f t="shared" si="62"/>
        <v>BS</v>
      </c>
      <c r="H443" s="14">
        <v>12300034</v>
      </c>
      <c r="I443" s="25">
        <v>42991</v>
      </c>
      <c r="J443" s="25" t="s">
        <v>51</v>
      </c>
      <c r="K443" s="25" t="s">
        <v>51</v>
      </c>
      <c r="L443" s="26">
        <v>10</v>
      </c>
      <c r="M443" s="27">
        <v>10</v>
      </c>
      <c r="N443" s="25" t="s">
        <v>66</v>
      </c>
      <c r="O443" s="25">
        <v>0</v>
      </c>
      <c r="P443" s="25">
        <v>0</v>
      </c>
      <c r="Q443" s="31">
        <v>3277.52</v>
      </c>
      <c r="R443" s="31">
        <v>0</v>
      </c>
      <c r="S443" s="31">
        <v>0</v>
      </c>
      <c r="T443" s="31">
        <v>0</v>
      </c>
      <c r="U443" s="31">
        <v>0</v>
      </c>
      <c r="V443" s="31">
        <v>0</v>
      </c>
      <c r="W443" s="31">
        <v>3277.52</v>
      </c>
      <c r="X443" s="31">
        <v>3277.52</v>
      </c>
      <c r="Y443" s="31">
        <v>0</v>
      </c>
      <c r="Z443" s="31">
        <v>0</v>
      </c>
      <c r="AA443" s="31">
        <v>0</v>
      </c>
      <c r="AB443" s="31">
        <v>0</v>
      </c>
      <c r="AC443" s="31">
        <v>0</v>
      </c>
      <c r="AD443" s="31">
        <v>0</v>
      </c>
      <c r="AE443" s="30"/>
      <c r="AF443" s="30"/>
      <c r="AG443" s="44">
        <v>0</v>
      </c>
      <c r="AH443" s="45">
        <f t="shared" si="61"/>
        <v>43009</v>
      </c>
      <c r="AI443" s="45">
        <f t="shared" si="63"/>
        <v>46661</v>
      </c>
      <c r="AJ443" s="46">
        <f t="shared" si="64"/>
        <v>105</v>
      </c>
      <c r="AK443" s="46">
        <f t="shared" si="65"/>
        <v>0</v>
      </c>
      <c r="AL443" s="46">
        <f t="shared" si="66"/>
        <v>93</v>
      </c>
      <c r="AM443" s="46">
        <f t="shared" si="67"/>
        <v>12</v>
      </c>
      <c r="AN443" s="46" t="b">
        <f t="shared" si="68"/>
        <v>0</v>
      </c>
      <c r="AO443" s="46">
        <f t="shared" si="69"/>
        <v>0</v>
      </c>
      <c r="AP443" s="46">
        <f t="shared" si="70"/>
        <v>0</v>
      </c>
    </row>
    <row r="444" spans="2:42">
      <c r="B444" s="12">
        <v>434</v>
      </c>
      <c r="C444" s="13" t="s">
        <v>675</v>
      </c>
      <c r="D444" s="13" t="s">
        <v>661</v>
      </c>
      <c r="E444" s="13">
        <v>724</v>
      </c>
      <c r="F444" s="13" t="s">
        <v>60</v>
      </c>
      <c r="G444" s="13" t="str">
        <f t="shared" si="62"/>
        <v>TS</v>
      </c>
      <c r="H444" s="14" t="s">
        <v>676</v>
      </c>
      <c r="I444" s="25">
        <v>42991</v>
      </c>
      <c r="J444" s="25" t="s">
        <v>51</v>
      </c>
      <c r="K444" s="25" t="s">
        <v>51</v>
      </c>
      <c r="L444" s="26">
        <v>10</v>
      </c>
      <c r="M444" s="27">
        <v>10</v>
      </c>
      <c r="N444" s="25" t="s">
        <v>51</v>
      </c>
      <c r="O444" s="25">
        <v>0</v>
      </c>
      <c r="P444" s="25">
        <v>0</v>
      </c>
      <c r="Q444" s="31">
        <v>3251.04</v>
      </c>
      <c r="R444" s="31">
        <v>0</v>
      </c>
      <c r="S444" s="31">
        <v>3251.04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v>0</v>
      </c>
      <c r="AD444" s="31">
        <v>0</v>
      </c>
      <c r="AE444" s="30"/>
      <c r="AF444" s="30"/>
      <c r="AG444" s="44">
        <v>0</v>
      </c>
      <c r="AH444" s="45">
        <f t="shared" si="61"/>
        <v>43009</v>
      </c>
      <c r="AI444" s="45">
        <f t="shared" si="63"/>
        <v>46661</v>
      </c>
      <c r="AJ444" s="46">
        <f t="shared" si="64"/>
        <v>105</v>
      </c>
      <c r="AK444" s="46">
        <f t="shared" si="65"/>
        <v>0</v>
      </c>
      <c r="AL444" s="46">
        <f t="shared" si="66"/>
        <v>93</v>
      </c>
      <c r="AM444" s="46">
        <f t="shared" si="67"/>
        <v>12</v>
      </c>
      <c r="AN444" s="46" t="b">
        <f t="shared" si="68"/>
        <v>0</v>
      </c>
      <c r="AO444" s="46">
        <f t="shared" si="69"/>
        <v>0</v>
      </c>
      <c r="AP444" s="46">
        <f t="shared" si="70"/>
        <v>0</v>
      </c>
    </row>
    <row r="445" spans="2:42">
      <c r="B445" s="12">
        <v>435</v>
      </c>
      <c r="C445" s="13" t="s">
        <v>677</v>
      </c>
      <c r="D445" s="13" t="s">
        <v>627</v>
      </c>
      <c r="E445" s="13">
        <v>724</v>
      </c>
      <c r="F445" s="13" t="s">
        <v>64</v>
      </c>
      <c r="G445" s="13" t="str">
        <f t="shared" si="62"/>
        <v>BS</v>
      </c>
      <c r="H445" s="14" t="s">
        <v>678</v>
      </c>
      <c r="I445" s="25">
        <v>40991</v>
      </c>
      <c r="J445" s="25" t="s">
        <v>51</v>
      </c>
      <c r="K445" s="25" t="s">
        <v>51</v>
      </c>
      <c r="L445" s="26">
        <v>7</v>
      </c>
      <c r="M445" s="27">
        <v>7</v>
      </c>
      <c r="N445" s="25" t="s">
        <v>66</v>
      </c>
      <c r="O445" s="25">
        <v>0</v>
      </c>
      <c r="P445" s="25">
        <v>0</v>
      </c>
      <c r="Q445" s="31">
        <v>1592.91</v>
      </c>
      <c r="R445" s="31">
        <v>0</v>
      </c>
      <c r="S445" s="31">
        <v>0</v>
      </c>
      <c r="T445" s="31">
        <v>0</v>
      </c>
      <c r="U445" s="31">
        <v>0</v>
      </c>
      <c r="V445" s="31">
        <v>0</v>
      </c>
      <c r="W445" s="31">
        <v>1592.91</v>
      </c>
      <c r="X445" s="31">
        <v>0</v>
      </c>
      <c r="Y445" s="31">
        <v>0</v>
      </c>
      <c r="Z445" s="31">
        <v>1592.91</v>
      </c>
      <c r="AA445" s="31">
        <v>1592.91</v>
      </c>
      <c r="AB445" s="31">
        <v>0</v>
      </c>
      <c r="AC445" s="31">
        <v>56.889642857142903</v>
      </c>
      <c r="AD445" s="31">
        <v>0</v>
      </c>
      <c r="AE445" s="30"/>
      <c r="AF445" s="30"/>
      <c r="AG445" s="44">
        <v>56.889642857142903</v>
      </c>
      <c r="AH445" s="45">
        <f t="shared" si="61"/>
        <v>41000</v>
      </c>
      <c r="AI445" s="45">
        <f t="shared" si="63"/>
        <v>43556</v>
      </c>
      <c r="AJ445" s="46">
        <f t="shared" si="64"/>
        <v>3</v>
      </c>
      <c r="AK445" s="46">
        <f t="shared" si="65"/>
        <v>18.963214285714301</v>
      </c>
      <c r="AL445" s="46" t="b">
        <f t="shared" si="66"/>
        <v>0</v>
      </c>
      <c r="AM445" s="46">
        <f t="shared" si="67"/>
        <v>3</v>
      </c>
      <c r="AN445" s="46" t="b">
        <f t="shared" si="68"/>
        <v>1</v>
      </c>
      <c r="AO445" s="46">
        <f t="shared" si="69"/>
        <v>56.889642857142903</v>
      </c>
      <c r="AP445" s="46">
        <f t="shared" si="70"/>
        <v>0</v>
      </c>
    </row>
    <row r="446" spans="2:42">
      <c r="B446" s="12">
        <v>436</v>
      </c>
      <c r="C446" s="13" t="s">
        <v>679</v>
      </c>
      <c r="D446" s="13" t="s">
        <v>635</v>
      </c>
      <c r="E446" s="13">
        <v>724</v>
      </c>
      <c r="F446" s="13" t="s">
        <v>64</v>
      </c>
      <c r="G446" s="13" t="str">
        <f t="shared" si="62"/>
        <v>BS</v>
      </c>
      <c r="H446" s="14">
        <v>12300027</v>
      </c>
      <c r="I446" s="25">
        <v>42143</v>
      </c>
      <c r="J446" s="25" t="s">
        <v>51</v>
      </c>
      <c r="K446" s="25" t="s">
        <v>51</v>
      </c>
      <c r="L446" s="26">
        <v>10</v>
      </c>
      <c r="M446" s="27">
        <v>10</v>
      </c>
      <c r="N446" s="25" t="s">
        <v>66</v>
      </c>
      <c r="O446" s="25">
        <v>0</v>
      </c>
      <c r="P446" s="25">
        <v>0</v>
      </c>
      <c r="Q446" s="31">
        <v>3400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3400</v>
      </c>
      <c r="X446" s="31">
        <v>0</v>
      </c>
      <c r="Y446" s="31">
        <v>0</v>
      </c>
      <c r="Z446" s="31">
        <v>3400</v>
      </c>
      <c r="AA446" s="31">
        <v>2002.5062656641601</v>
      </c>
      <c r="AB446" s="31">
        <v>1397.4937343358399</v>
      </c>
      <c r="AC446" s="31">
        <v>262.03007518797</v>
      </c>
      <c r="AD446" s="31">
        <v>0</v>
      </c>
      <c r="AE446" s="30"/>
      <c r="AF446" s="30"/>
      <c r="AG446" s="44">
        <v>1659.5238095238101</v>
      </c>
      <c r="AH446" s="45">
        <f t="shared" si="61"/>
        <v>42156</v>
      </c>
      <c r="AI446" s="45">
        <f t="shared" si="63"/>
        <v>45809</v>
      </c>
      <c r="AJ446" s="46">
        <f t="shared" si="64"/>
        <v>77</v>
      </c>
      <c r="AK446" s="46">
        <f t="shared" si="65"/>
        <v>21.552257266542988</v>
      </c>
      <c r="AL446" s="46">
        <f t="shared" si="66"/>
        <v>65</v>
      </c>
      <c r="AM446" s="46">
        <f t="shared" si="67"/>
        <v>12</v>
      </c>
      <c r="AN446" s="46" t="b">
        <f t="shared" si="68"/>
        <v>0</v>
      </c>
      <c r="AO446" s="46">
        <f t="shared" si="69"/>
        <v>258.62708719851582</v>
      </c>
      <c r="AP446" s="46">
        <f t="shared" si="70"/>
        <v>-3.402987989454175</v>
      </c>
    </row>
    <row r="447" spans="2:42">
      <c r="B447" s="12">
        <v>437</v>
      </c>
      <c r="C447" s="13" t="s">
        <v>680</v>
      </c>
      <c r="D447" s="13" t="s">
        <v>681</v>
      </c>
      <c r="E447" s="13" t="s">
        <v>682</v>
      </c>
      <c r="F447" s="13" t="s">
        <v>60</v>
      </c>
      <c r="G447" s="13" t="str">
        <f t="shared" si="62"/>
        <v>TS</v>
      </c>
      <c r="H447" s="14" t="s">
        <v>683</v>
      </c>
      <c r="I447" s="25">
        <v>41152</v>
      </c>
      <c r="J447" s="25" t="s">
        <v>51</v>
      </c>
      <c r="K447" s="25" t="s">
        <v>51</v>
      </c>
      <c r="L447" s="26" t="s">
        <v>182</v>
      </c>
      <c r="M447" s="27" t="s">
        <v>53</v>
      </c>
      <c r="N447" s="25" t="s">
        <v>51</v>
      </c>
      <c r="O447" s="25">
        <v>0</v>
      </c>
      <c r="P447" s="25">
        <v>0</v>
      </c>
      <c r="Q447" s="31">
        <v>3960.55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3960.55</v>
      </c>
      <c r="X447" s="31">
        <v>0</v>
      </c>
      <c r="Y447" s="31">
        <v>0</v>
      </c>
      <c r="Z447" s="31">
        <v>3960.55</v>
      </c>
      <c r="AA447" s="31">
        <v>3960.55</v>
      </c>
      <c r="AB447" s="31">
        <v>0</v>
      </c>
      <c r="AC447" s="31">
        <v>0</v>
      </c>
      <c r="AD447" s="31">
        <v>0</v>
      </c>
      <c r="AE447" s="30"/>
      <c r="AF447" s="30"/>
      <c r="AG447" s="44">
        <v>3960.55</v>
      </c>
      <c r="AH447" s="45">
        <f t="shared" si="61"/>
        <v>41153</v>
      </c>
      <c r="AI447" s="45">
        <f t="shared" si="63"/>
        <v>41153</v>
      </c>
      <c r="AJ447" s="46" t="b">
        <f t="shared" si="64"/>
        <v>0</v>
      </c>
      <c r="AK447" s="46" t="b">
        <f t="shared" si="65"/>
        <v>0</v>
      </c>
      <c r="AL447" s="46" t="b">
        <f t="shared" si="66"/>
        <v>0</v>
      </c>
      <c r="AM447" s="46">
        <f t="shared" si="67"/>
        <v>0</v>
      </c>
      <c r="AN447" s="46" t="b">
        <f t="shared" si="68"/>
        <v>1</v>
      </c>
      <c r="AO447" s="46">
        <f t="shared" si="69"/>
        <v>3960.55</v>
      </c>
      <c r="AP447" s="46">
        <f t="shared" si="70"/>
        <v>3960.55</v>
      </c>
    </row>
    <row r="448" spans="2:42">
      <c r="B448" s="12">
        <v>438</v>
      </c>
      <c r="C448" s="13" t="s">
        <v>684</v>
      </c>
      <c r="D448" s="13" t="s">
        <v>227</v>
      </c>
      <c r="E448" s="13">
        <v>708</v>
      </c>
      <c r="F448" s="13" t="s">
        <v>64</v>
      </c>
      <c r="G448" s="13" t="str">
        <f t="shared" si="62"/>
        <v>BS</v>
      </c>
      <c r="H448" s="14" t="s">
        <v>685</v>
      </c>
      <c r="I448" s="25">
        <v>41703</v>
      </c>
      <c r="J448" s="25" t="s">
        <v>51</v>
      </c>
      <c r="K448" s="25" t="s">
        <v>51</v>
      </c>
      <c r="L448" s="26">
        <v>30</v>
      </c>
      <c r="M448" s="27" t="s">
        <v>53</v>
      </c>
      <c r="N448" s="25" t="s">
        <v>66</v>
      </c>
      <c r="O448" s="25">
        <v>0</v>
      </c>
      <c r="P448" s="25">
        <v>0</v>
      </c>
      <c r="Q448" s="31">
        <v>0</v>
      </c>
      <c r="R448" s="31">
        <v>0</v>
      </c>
      <c r="S448" s="31">
        <v>0</v>
      </c>
      <c r="T448" s="31">
        <v>0</v>
      </c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31">
        <v>0</v>
      </c>
      <c r="AC448" s="31">
        <v>0</v>
      </c>
      <c r="AD448" s="31">
        <v>0</v>
      </c>
      <c r="AE448" s="30"/>
      <c r="AF448" s="30"/>
      <c r="AG448" s="44">
        <v>4314.6797727272697</v>
      </c>
      <c r="AH448" s="45">
        <f t="shared" si="61"/>
        <v>41730</v>
      </c>
      <c r="AI448" s="45">
        <f t="shared" si="63"/>
        <v>52688</v>
      </c>
      <c r="AJ448" s="46">
        <f t="shared" si="64"/>
        <v>303</v>
      </c>
      <c r="AK448" s="46">
        <f t="shared" si="65"/>
        <v>14.239867236723661</v>
      </c>
      <c r="AL448" s="46">
        <f t="shared" si="66"/>
        <v>291</v>
      </c>
      <c r="AM448" s="46">
        <f t="shared" si="67"/>
        <v>12</v>
      </c>
      <c r="AN448" s="46" t="b">
        <f t="shared" si="68"/>
        <v>0</v>
      </c>
      <c r="AO448" s="46">
        <f t="shared" si="69"/>
        <v>170.87840684068394</v>
      </c>
      <c r="AP448" s="46">
        <f t="shared" si="70"/>
        <v>170.87840684068394</v>
      </c>
    </row>
    <row r="449" spans="2:42">
      <c r="B449" s="12">
        <v>439</v>
      </c>
      <c r="C449" s="13" t="s">
        <v>684</v>
      </c>
      <c r="D449" s="13" t="s">
        <v>227</v>
      </c>
      <c r="E449" s="13">
        <v>708</v>
      </c>
      <c r="F449" s="13" t="s">
        <v>64</v>
      </c>
      <c r="G449" s="13" t="str">
        <f t="shared" si="62"/>
        <v>BS</v>
      </c>
      <c r="H449" s="14" t="s">
        <v>686</v>
      </c>
      <c r="I449" s="25">
        <v>41703</v>
      </c>
      <c r="J449" s="25" t="s">
        <v>51</v>
      </c>
      <c r="K449" s="25" t="s">
        <v>51</v>
      </c>
      <c r="L449" s="26">
        <v>30</v>
      </c>
      <c r="M449" s="27" t="s">
        <v>53</v>
      </c>
      <c r="N449" s="25" t="s">
        <v>66</v>
      </c>
      <c r="O449" s="25">
        <v>0</v>
      </c>
      <c r="P449" s="25">
        <v>0</v>
      </c>
      <c r="Q449" s="31">
        <v>0</v>
      </c>
      <c r="R449" s="31">
        <v>0</v>
      </c>
      <c r="S449" s="31">
        <v>0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1">
        <v>0</v>
      </c>
      <c r="AD449" s="31">
        <v>0</v>
      </c>
      <c r="AE449" s="30"/>
      <c r="AF449" s="30"/>
      <c r="AG449" s="44">
        <v>862.93909090909096</v>
      </c>
      <c r="AH449" s="45">
        <f t="shared" si="61"/>
        <v>41730</v>
      </c>
      <c r="AI449" s="45">
        <f t="shared" si="63"/>
        <v>52688</v>
      </c>
      <c r="AJ449" s="46">
        <f t="shared" si="64"/>
        <v>303</v>
      </c>
      <c r="AK449" s="46">
        <f t="shared" si="65"/>
        <v>2.8479837983798379</v>
      </c>
      <c r="AL449" s="46">
        <f t="shared" si="66"/>
        <v>291</v>
      </c>
      <c r="AM449" s="46">
        <f t="shared" si="67"/>
        <v>12</v>
      </c>
      <c r="AN449" s="46" t="b">
        <f t="shared" si="68"/>
        <v>0</v>
      </c>
      <c r="AO449" s="46">
        <f t="shared" si="69"/>
        <v>34.175805580558055</v>
      </c>
      <c r="AP449" s="46">
        <f t="shared" si="70"/>
        <v>34.175805580558055</v>
      </c>
    </row>
    <row r="450" spans="2:42">
      <c r="B450" s="12">
        <v>440</v>
      </c>
      <c r="C450" s="13" t="s">
        <v>687</v>
      </c>
      <c r="D450" s="13" t="s">
        <v>227</v>
      </c>
      <c r="E450" s="13">
        <v>708</v>
      </c>
      <c r="F450" s="13" t="s">
        <v>64</v>
      </c>
      <c r="G450" s="13" t="str">
        <f t="shared" si="62"/>
        <v>BS</v>
      </c>
      <c r="H450" s="14" t="s">
        <v>688</v>
      </c>
      <c r="I450" s="25">
        <v>41703</v>
      </c>
      <c r="J450" s="25" t="s">
        <v>51</v>
      </c>
      <c r="K450" s="25" t="s">
        <v>51</v>
      </c>
      <c r="L450" s="26">
        <v>5</v>
      </c>
      <c r="M450" s="27" t="s">
        <v>53</v>
      </c>
      <c r="N450" s="25" t="s">
        <v>66</v>
      </c>
      <c r="O450" s="25">
        <v>0</v>
      </c>
      <c r="P450" s="25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1">
        <v>0</v>
      </c>
      <c r="AD450" s="31">
        <v>0</v>
      </c>
      <c r="AE450" s="30"/>
      <c r="AF450" s="30"/>
      <c r="AG450" s="44">
        <v>31.8580000000001</v>
      </c>
      <c r="AH450" s="45">
        <f t="shared" si="61"/>
        <v>41730</v>
      </c>
      <c r="AI450" s="45">
        <f t="shared" si="63"/>
        <v>43556</v>
      </c>
      <c r="AJ450" s="46">
        <f t="shared" si="64"/>
        <v>3</v>
      </c>
      <c r="AK450" s="46">
        <f t="shared" si="65"/>
        <v>10.619333333333367</v>
      </c>
      <c r="AL450" s="46" t="b">
        <f t="shared" si="66"/>
        <v>0</v>
      </c>
      <c r="AM450" s="46">
        <f t="shared" si="67"/>
        <v>3</v>
      </c>
      <c r="AN450" s="46" t="b">
        <f t="shared" si="68"/>
        <v>1</v>
      </c>
      <c r="AO450" s="46">
        <f t="shared" si="69"/>
        <v>31.8580000000001</v>
      </c>
      <c r="AP450" s="46">
        <f t="shared" si="70"/>
        <v>31.8580000000001</v>
      </c>
    </row>
    <row r="451" spans="2:42">
      <c r="B451" s="12">
        <v>441</v>
      </c>
      <c r="C451" s="13" t="s">
        <v>331</v>
      </c>
      <c r="D451" s="13" t="s">
        <v>324</v>
      </c>
      <c r="E451" s="13">
        <v>707</v>
      </c>
      <c r="F451" s="13" t="s">
        <v>60</v>
      </c>
      <c r="G451" s="13" t="str">
        <f t="shared" si="62"/>
        <v>TS</v>
      </c>
      <c r="H451" s="14" t="s">
        <v>689</v>
      </c>
      <c r="I451" s="25">
        <v>43830</v>
      </c>
      <c r="J451" s="25" t="s">
        <v>51</v>
      </c>
      <c r="K451" s="25" t="s">
        <v>51</v>
      </c>
      <c r="L451" s="26">
        <v>40</v>
      </c>
      <c r="M451" s="27">
        <v>40</v>
      </c>
      <c r="N451" s="25" t="s">
        <v>51</v>
      </c>
      <c r="O451" s="25">
        <v>0</v>
      </c>
      <c r="P451" s="25">
        <v>0</v>
      </c>
      <c r="Q451" s="31">
        <v>36541.980000000003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36541.980000000003</v>
      </c>
      <c r="X451" s="31">
        <v>36541.980000000003</v>
      </c>
      <c r="Y451" s="31">
        <v>0</v>
      </c>
      <c r="Z451" s="31">
        <v>0</v>
      </c>
      <c r="AA451" s="31">
        <v>0</v>
      </c>
      <c r="AB451" s="31">
        <v>0</v>
      </c>
      <c r="AC451" s="31">
        <v>0</v>
      </c>
      <c r="AD451" s="31">
        <v>0</v>
      </c>
      <c r="AE451" s="30"/>
      <c r="AF451" s="30"/>
      <c r="AG451" s="44">
        <v>0</v>
      </c>
      <c r="AH451" s="45">
        <f t="shared" si="61"/>
        <v>43831</v>
      </c>
      <c r="AI451" s="45">
        <f t="shared" si="63"/>
        <v>58441</v>
      </c>
      <c r="AJ451" s="46">
        <f t="shared" si="64"/>
        <v>480</v>
      </c>
      <c r="AK451" s="46">
        <f t="shared" si="65"/>
        <v>0</v>
      </c>
      <c r="AL451" s="46">
        <f t="shared" si="66"/>
        <v>480</v>
      </c>
      <c r="AM451" s="46">
        <f t="shared" si="67"/>
        <v>0</v>
      </c>
      <c r="AN451" s="46" t="b">
        <f t="shared" si="68"/>
        <v>0</v>
      </c>
      <c r="AO451" s="46">
        <f t="shared" si="69"/>
        <v>0</v>
      </c>
      <c r="AP451" s="46">
        <f t="shared" si="70"/>
        <v>0</v>
      </c>
    </row>
    <row r="452" spans="2:42">
      <c r="B452" s="12">
        <v>442</v>
      </c>
      <c r="C452" s="13" t="s">
        <v>341</v>
      </c>
      <c r="D452" s="13" t="s">
        <v>227</v>
      </c>
      <c r="E452" s="13">
        <v>708</v>
      </c>
      <c r="F452" s="13" t="s">
        <v>68</v>
      </c>
      <c r="G452" s="13" t="str">
        <f t="shared" si="62"/>
        <v>TS</v>
      </c>
      <c r="H452" s="14" t="s">
        <v>690</v>
      </c>
      <c r="I452" s="25">
        <v>43830</v>
      </c>
      <c r="J452" s="25" t="s">
        <v>51</v>
      </c>
      <c r="K452" s="25" t="s">
        <v>51</v>
      </c>
      <c r="L452" s="26" t="s">
        <v>338</v>
      </c>
      <c r="M452" s="27" t="s">
        <v>53</v>
      </c>
      <c r="N452" s="25" t="s">
        <v>51</v>
      </c>
      <c r="O452" s="25">
        <v>0</v>
      </c>
      <c r="P452" s="25">
        <v>0</v>
      </c>
      <c r="Q452" s="31">
        <v>32580.58</v>
      </c>
      <c r="R452" s="31">
        <v>0</v>
      </c>
      <c r="S452" s="31">
        <v>0</v>
      </c>
      <c r="T452" s="31">
        <v>0</v>
      </c>
      <c r="U452" s="31">
        <v>0</v>
      </c>
      <c r="V452" s="31">
        <v>0</v>
      </c>
      <c r="W452" s="31">
        <v>32580.58</v>
      </c>
      <c r="X452" s="31">
        <v>32580.58</v>
      </c>
      <c r="Y452" s="31">
        <v>0</v>
      </c>
      <c r="Z452" s="31">
        <v>0</v>
      </c>
      <c r="AA452" s="31">
        <v>0</v>
      </c>
      <c r="AB452" s="31">
        <v>0</v>
      </c>
      <c r="AC452" s="31">
        <v>0</v>
      </c>
      <c r="AD452" s="31">
        <v>0</v>
      </c>
      <c r="AE452" s="30"/>
      <c r="AF452" s="30"/>
      <c r="AG452" s="44">
        <v>0</v>
      </c>
      <c r="AH452" s="45">
        <f t="shared" si="61"/>
        <v>43831</v>
      </c>
      <c r="AI452" s="45">
        <f t="shared" si="63"/>
        <v>54789</v>
      </c>
      <c r="AJ452" s="46">
        <f t="shared" si="64"/>
        <v>360</v>
      </c>
      <c r="AK452" s="46">
        <f t="shared" si="65"/>
        <v>0</v>
      </c>
      <c r="AL452" s="46">
        <f t="shared" si="66"/>
        <v>360</v>
      </c>
      <c r="AM452" s="46">
        <f t="shared" si="67"/>
        <v>0</v>
      </c>
      <c r="AN452" s="46" t="b">
        <f t="shared" si="68"/>
        <v>0</v>
      </c>
      <c r="AO452" s="46">
        <f t="shared" si="69"/>
        <v>0</v>
      </c>
      <c r="AP452" s="46">
        <f t="shared" si="70"/>
        <v>0</v>
      </c>
    </row>
    <row r="453" spans="2:42">
      <c r="B453" s="12">
        <v>443</v>
      </c>
      <c r="C453" s="13" t="s">
        <v>497</v>
      </c>
      <c r="D453" s="13" t="s">
        <v>227</v>
      </c>
      <c r="E453" s="13">
        <v>708</v>
      </c>
      <c r="F453" s="13" t="s">
        <v>50</v>
      </c>
      <c r="G453" s="13" t="str">
        <f t="shared" si="62"/>
        <v>TS</v>
      </c>
      <c r="H453" s="14" t="s">
        <v>691</v>
      </c>
      <c r="I453" s="25">
        <v>43830</v>
      </c>
      <c r="J453" s="25" t="s">
        <v>51</v>
      </c>
      <c r="K453" s="25" t="s">
        <v>51</v>
      </c>
      <c r="L453" s="26" t="s">
        <v>348</v>
      </c>
      <c r="M453" s="27" t="s">
        <v>53</v>
      </c>
      <c r="N453" s="25" t="s">
        <v>51</v>
      </c>
      <c r="O453" s="25">
        <v>0</v>
      </c>
      <c r="P453" s="25">
        <v>0</v>
      </c>
      <c r="Q453" s="31">
        <v>39364.75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1">
        <v>39364.75</v>
      </c>
      <c r="X453" s="31">
        <v>39364.75</v>
      </c>
      <c r="Y453" s="31">
        <v>0</v>
      </c>
      <c r="Z453" s="31">
        <v>0</v>
      </c>
      <c r="AA453" s="31">
        <v>0</v>
      </c>
      <c r="AB453" s="31">
        <v>0</v>
      </c>
      <c r="AC453" s="31">
        <v>0</v>
      </c>
      <c r="AD453" s="31">
        <v>0</v>
      </c>
      <c r="AE453" s="30"/>
      <c r="AF453" s="30"/>
      <c r="AG453" s="44">
        <v>0</v>
      </c>
      <c r="AH453" s="45">
        <f t="shared" si="61"/>
        <v>43831</v>
      </c>
      <c r="AI453" s="45">
        <f t="shared" si="63"/>
        <v>55885</v>
      </c>
      <c r="AJ453" s="46">
        <f t="shared" si="64"/>
        <v>396</v>
      </c>
      <c r="AK453" s="46">
        <f t="shared" si="65"/>
        <v>0</v>
      </c>
      <c r="AL453" s="46">
        <f t="shared" si="66"/>
        <v>396</v>
      </c>
      <c r="AM453" s="46">
        <f t="shared" si="67"/>
        <v>0</v>
      </c>
      <c r="AN453" s="46" t="b">
        <f t="shared" si="68"/>
        <v>0</v>
      </c>
      <c r="AO453" s="46">
        <f t="shared" si="69"/>
        <v>0</v>
      </c>
      <c r="AP453" s="46">
        <f t="shared" si="70"/>
        <v>0</v>
      </c>
    </row>
  </sheetData>
  <autoFilter ref="B10:AP453"/>
  <mergeCells count="42">
    <mergeCell ref="AP5:AP8"/>
    <mergeCell ref="AK5:AK8"/>
    <mergeCell ref="AL5:AL8"/>
    <mergeCell ref="AM5:AM8"/>
    <mergeCell ref="AN5:AN8"/>
    <mergeCell ref="AO5:AO8"/>
    <mergeCell ref="AD5:AD8"/>
    <mergeCell ref="AG5:AG8"/>
    <mergeCell ref="AH5:AH8"/>
    <mergeCell ref="AI5:AI8"/>
    <mergeCell ref="AJ5:AJ8"/>
    <mergeCell ref="Y5:Y8"/>
    <mergeCell ref="Z6:Z8"/>
    <mergeCell ref="AA6:AA8"/>
    <mergeCell ref="AB6:AB8"/>
    <mergeCell ref="AC5:AC8"/>
    <mergeCell ref="T6:T8"/>
    <mergeCell ref="U6:U8"/>
    <mergeCell ref="V6:V8"/>
    <mergeCell ref="W6:W8"/>
    <mergeCell ref="X5:X8"/>
    <mergeCell ref="O4:O9"/>
    <mergeCell ref="P4:P9"/>
    <mergeCell ref="Q5:Q8"/>
    <mergeCell ref="R6:R8"/>
    <mergeCell ref="S6:S8"/>
    <mergeCell ref="Q4:AB4"/>
    <mergeCell ref="R5:W5"/>
    <mergeCell ref="Z5:AB5"/>
    <mergeCell ref="B4:B9"/>
    <mergeCell ref="C4:C9"/>
    <mergeCell ref="D4:D9"/>
    <mergeCell ref="E4:E9"/>
    <mergeCell ref="F4:F9"/>
    <mergeCell ref="G4:G9"/>
    <mergeCell ref="H4:H9"/>
    <mergeCell ref="I4:I9"/>
    <mergeCell ref="J4:J9"/>
    <mergeCell ref="K4:K9"/>
    <mergeCell ref="L4:L8"/>
    <mergeCell ref="M4:M8"/>
    <mergeCell ref="N4:N9"/>
  </mergeCells>
  <conditionalFormatting sqref="H11:H453">
    <cfRule type="duplicateValues" dxfId="0" priority="1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Lapinskienė</dc:creator>
  <cp:lastModifiedBy>audro</cp:lastModifiedBy>
  <dcterms:created xsi:type="dcterms:W3CDTF">2020-07-02T12:22:00Z</dcterms:created>
  <dcterms:modified xsi:type="dcterms:W3CDTF">2020-07-10T10:26:06Z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