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1" yWindow="101" windowWidth="24177" windowHeight="9688"/>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43" i="1"/>
  <c r="G41"/>
  <c r="G40"/>
  <c r="G38"/>
  <c r="R37"/>
  <c r="R39" s="1"/>
  <c r="R42" s="1"/>
  <c r="R44" s="1"/>
  <c r="Q37"/>
  <c r="Q39" s="1"/>
  <c r="Q42" s="1"/>
  <c r="Q44" s="1"/>
  <c r="P37"/>
  <c r="P39" s="1"/>
  <c r="P42" s="1"/>
  <c r="P44" s="1"/>
  <c r="O37"/>
  <c r="O39" s="1"/>
  <c r="O42" s="1"/>
  <c r="O44" s="1"/>
  <c r="N37"/>
  <c r="N39" s="1"/>
  <c r="N42" s="1"/>
  <c r="N44" s="1"/>
  <c r="M37"/>
  <c r="M39" s="1"/>
  <c r="M42" s="1"/>
  <c r="M44" s="1"/>
  <c r="L37"/>
  <c r="L39" s="1"/>
  <c r="L42" s="1"/>
  <c r="L44" s="1"/>
  <c r="K37"/>
  <c r="K39" s="1"/>
  <c r="K42" s="1"/>
  <c r="K44" s="1"/>
  <c r="J37"/>
  <c r="J39" s="1"/>
  <c r="J42" s="1"/>
  <c r="J44" s="1"/>
  <c r="I37"/>
  <c r="I39" s="1"/>
  <c r="G37"/>
  <c r="G36"/>
  <c r="G35"/>
  <c r="G34"/>
  <c r="G33"/>
  <c r="G32"/>
  <c r="G23"/>
  <c r="G21"/>
  <c r="G20"/>
  <c r="G18"/>
  <c r="R17"/>
  <c r="R19" s="1"/>
  <c r="R22" s="1"/>
  <c r="R24" s="1"/>
  <c r="Q17"/>
  <c r="Q19" s="1"/>
  <c r="Q22" s="1"/>
  <c r="Q24" s="1"/>
  <c r="P17"/>
  <c r="P19" s="1"/>
  <c r="P22" s="1"/>
  <c r="P24" s="1"/>
  <c r="O17"/>
  <c r="O19" s="1"/>
  <c r="O22" s="1"/>
  <c r="O24" s="1"/>
  <c r="N17"/>
  <c r="N19" s="1"/>
  <c r="N22" s="1"/>
  <c r="N24" s="1"/>
  <c r="M17"/>
  <c r="M19" s="1"/>
  <c r="M22" s="1"/>
  <c r="M24" s="1"/>
  <c r="L17"/>
  <c r="L19" s="1"/>
  <c r="L22" s="1"/>
  <c r="L24" s="1"/>
  <c r="K17"/>
  <c r="K19" s="1"/>
  <c r="K22" s="1"/>
  <c r="K24" s="1"/>
  <c r="J17"/>
  <c r="J19" s="1"/>
  <c r="J22" s="1"/>
  <c r="J24" s="1"/>
  <c r="I17"/>
  <c r="I19" s="1"/>
  <c r="G16"/>
  <c r="G15"/>
  <c r="G14"/>
  <c r="G13"/>
  <c r="G12"/>
  <c r="I22" l="1"/>
  <c r="G19"/>
  <c r="I42"/>
  <c r="G39"/>
  <c r="G17"/>
  <c r="I44" l="1"/>
  <c r="G44" s="1"/>
  <c r="G42"/>
  <c r="G22"/>
  <c r="I24"/>
  <c r="G24" s="1"/>
</calcChain>
</file>

<file path=xl/sharedStrings.xml><?xml version="1.0" encoding="utf-8"?>
<sst xmlns="http://schemas.openxmlformats.org/spreadsheetml/2006/main" count="88" uniqueCount="62">
  <si>
    <t>Ūkio subjektas: Viešoji įstaiga Velžio komunalinis ūkis</t>
  </si>
  <si>
    <t>Konsoliduota pelno (nuostolių) ataskaita (šiluma)</t>
  </si>
  <si>
    <t>Šilumos kainų nustatymo metodikos 1 priedas</t>
  </si>
  <si>
    <t>STRAIPSNIAI</t>
  </si>
  <si>
    <t>Per ataskaitinį laikotarpį 
IŠ VISO</t>
  </si>
  <si>
    <t>Šilumos gamybos verslo vienetas</t>
  </si>
  <si>
    <t>Šilumos perdavimo verslo vienetas</t>
  </si>
  <si>
    <t>Mažmeninio aptarnavimo verslo vienetas</t>
  </si>
  <si>
    <t>Karšto vandens tiekimo verslo vienetas</t>
  </si>
  <si>
    <t>Pastatų šildymo ir karšto vandens sistemų priežiūros verslo vienetas</t>
  </si>
  <si>
    <t>ES aplinkosaugos reikalavimų įgyvendinimo verslo vienetas</t>
  </si>
  <si>
    <t>Kitos reguliuojamos veiklos verslo vienetas</t>
  </si>
  <si>
    <t>Nereguliuojamos veiklos verslo vienetas</t>
  </si>
  <si>
    <t>Nepriskirta</t>
  </si>
  <si>
    <t>Sandoriai tarp VV**</t>
  </si>
  <si>
    <t>Pastabos</t>
  </si>
  <si>
    <t xml:space="preserve">Pajamos </t>
  </si>
  <si>
    <t>(1)</t>
  </si>
  <si>
    <t>Sąnaudos</t>
  </si>
  <si>
    <t>(2)</t>
  </si>
  <si>
    <t>Nepaskirstytinos sąnaudos*</t>
  </si>
  <si>
    <t>(3)</t>
  </si>
  <si>
    <t>Sandoriai tarp VV** - Pajamos</t>
  </si>
  <si>
    <t>(4.1)</t>
  </si>
  <si>
    <t>Sandoriai tarp VV** - Sąnaudos</t>
  </si>
  <si>
    <t>(4.2)</t>
  </si>
  <si>
    <t>Rezultatas</t>
  </si>
  <si>
    <t>(5)=(1)-(2)-(3)+(4.1)-(4.2)</t>
  </si>
  <si>
    <t>Nebūtinosios sąnaudos***</t>
  </si>
  <si>
    <t>(6)</t>
  </si>
  <si>
    <t>Rezultatas (būtinosios sąnaudos)</t>
  </si>
  <si>
    <t>(7)=(5)+(6)</t>
  </si>
  <si>
    <t>Koregavimas dėl kuro kainų pasikeitimo**** (ataskaitinis laikotarpis)</t>
  </si>
  <si>
    <t>(8)</t>
  </si>
  <si>
    <t>Koregavimas dėl kuro kainų pasikeitimo**** (praėję laikotarpiai)</t>
  </si>
  <si>
    <t>(9)</t>
  </si>
  <si>
    <t>Rezultatas (koreguotas)</t>
  </si>
  <si>
    <t>(10)=(7)-(8)-(9)</t>
  </si>
  <si>
    <t>Investicijų grąžos sąnaudos*****</t>
  </si>
  <si>
    <t>(11)</t>
  </si>
  <si>
    <t>Skirtumas</t>
  </si>
  <si>
    <t>(12)=(10)-(11)</t>
  </si>
  <si>
    <t>Praėjęs ataskaitinis laikotarpis</t>
  </si>
  <si>
    <t xml:space="preserve">Praėjusio ataskaitinio laikotarpio pajamos </t>
  </si>
  <si>
    <t>Praėjusio ataskaitinio laikotarpio sąnaudos</t>
  </si>
  <si>
    <t>Praėjusio ataskaitinio laikotarpio nepaskirstytinos sąnaudos*</t>
  </si>
  <si>
    <t>Praėjusio ataskaitinio laikotarpio sandoriai tarp VV** - Pajamos</t>
  </si>
  <si>
    <t>Praėjusio ataskaitinio laikotarpio sandoriai tarp VV** - Sąnaudos</t>
  </si>
  <si>
    <t>Praėjusio ataskaitinio laikotarpio rezultatas</t>
  </si>
  <si>
    <t>Praėjusio ataskaitinio laikotarpio nebūtinosios sąnaudos***</t>
  </si>
  <si>
    <t>Praėjusio ataskaitinio laikotarpio rezultatas (būtinosios sąnaudos)</t>
  </si>
  <si>
    <t>Praėjusio ataskaitinio laikotarpio koregavimas dėl kuro kainų pasikeitimo**** (ataskaitinis laikotarpis)</t>
  </si>
  <si>
    <t>Praėjusio ataskaitinio laikotarpio koregavimas dėl kuro kainų pasikeitimo**** (praėję laikotarpiai)</t>
  </si>
  <si>
    <t>Praėjusio ataskaitinio laikotarpio rezultatas (koreguotas)</t>
  </si>
  <si>
    <t>Praėjusio ataskaitinio laikotarpio investicijų grąžos sąnaudos*****</t>
  </si>
  <si>
    <t>Praėjusio ataskaitinio laikotarpio skirtumas</t>
  </si>
  <si>
    <t>* sąnaudos, kurias patiria Ūkio subjektas ataskaitiniu laikotarpiu, tačiau kurios nebūtinos nei galutinėms paslaugoms (produktams) teikti (reguliuojamų kainų paslaugų (produktų) vertei kurti), nei verslui palaikyti (užtikrinti reguliuojamos veiklos nepertraukiamumą, saugumą, stabilumą) (Šilumos kainų nustatymo metodikos 39.1 punktas)</t>
  </si>
  <si>
    <t>** pvz., šilumos karštam vandeniui ruošti sąnaudos.</t>
  </si>
  <si>
    <t>*** sąnaudos, Komisijos nepripažįstamos būtinosiomis, kurios negali būti priskirtos reguliuojamų kainų paslaugoms (produktams) ir atitinkamiems verslo vienetams, į kurių sudėtį įeina reguliuojamų kainų paslaugos (produktai) (Šilumos kainų nustatymo metodikos 39.2 punktas)</t>
  </si>
  <si>
    <t>**** kuro kainų pasikeitimo įtakos atvaizdavimas (atitinkamai ataskaitiniam ir praėjusiam laikotarpiui)</t>
  </si>
  <si>
    <t>***** ataskaitinio laikotarpio investicijų grąžos sąnaudos, prilyginamos ataskaitiniu laikotarpiu gautoms investicijų grąžos pajamoms</t>
  </si>
  <si>
    <t>Ataskaitinis laikotarpis: 2017-01-01 - 2018-01-01</t>
  </si>
</sst>
</file>

<file path=xl/styles.xml><?xml version="1.0" encoding="utf-8"?>
<styleSheet xmlns="http://schemas.openxmlformats.org/spreadsheetml/2006/main">
  <fonts count="9">
    <font>
      <sz val="11"/>
      <color theme="1"/>
      <name val="Calibri"/>
      <family val="2"/>
      <charset val="186"/>
      <scheme val="minor"/>
    </font>
    <font>
      <b/>
      <sz val="11"/>
      <color theme="1"/>
      <name val="Calibri"/>
      <charset val="186"/>
      <scheme val="minor"/>
    </font>
    <font>
      <sz val="10"/>
      <color indexed="8"/>
      <name val="Times New Roman"/>
      <family val="1"/>
      <charset val="186"/>
    </font>
    <font>
      <sz val="10"/>
      <color rgb="FFFF0000"/>
      <name val="Times New Roman"/>
      <family val="1"/>
      <charset val="186"/>
    </font>
    <font>
      <b/>
      <sz val="10"/>
      <name val="Times New Roman"/>
      <family val="1"/>
      <charset val="186"/>
    </font>
    <font>
      <sz val="8"/>
      <name val="Times New Roman"/>
      <family val="1"/>
      <charset val="186"/>
    </font>
    <font>
      <sz val="10"/>
      <name val="Times New Roman"/>
      <family val="1"/>
      <charset val="186"/>
    </font>
    <font>
      <b/>
      <sz val="10"/>
      <color indexed="8"/>
      <name val="Times New Roman"/>
      <family val="1"/>
      <charset val="186"/>
    </font>
    <font>
      <sz val="8"/>
      <color indexed="8"/>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66">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76">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2" borderId="0" xfId="0" applyFont="1" applyFill="1"/>
    <xf numFmtId="0" fontId="2" fillId="2" borderId="0" xfId="0" applyFont="1" applyFill="1" applyAlignment="1">
      <alignment horizontal="left" vertical="center"/>
    </xf>
    <xf numFmtId="0" fontId="3" fillId="2" borderId="0" xfId="0" applyFont="1" applyFill="1"/>
    <xf numFmtId="0" fontId="2" fillId="2" borderId="5" xfId="0" applyFont="1" applyFill="1" applyBorder="1" applyAlignment="1">
      <alignment horizontal="right"/>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0" fontId="7" fillId="3" borderId="10" xfId="0" applyFont="1" applyFill="1" applyBorder="1" applyAlignment="1">
      <alignment horizontal="center" vertical="center"/>
    </xf>
    <xf numFmtId="0" fontId="2" fillId="2" borderId="0" xfId="0" applyFont="1" applyFill="1" applyAlignment="1">
      <alignment horizontal="center" wrapText="1"/>
    </xf>
    <xf numFmtId="0" fontId="2" fillId="2" borderId="0" xfId="0" applyFont="1" applyFill="1" applyAlignment="1">
      <alignment vertical="center"/>
    </xf>
    <xf numFmtId="0" fontId="4" fillId="3" borderId="1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14" xfId="0" applyFont="1" applyFill="1" applyBorder="1" applyAlignment="1">
      <alignment horizontal="center" vertical="center" wrapText="1"/>
    </xf>
    <xf numFmtId="0" fontId="7"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xf>
    <xf numFmtId="0" fontId="2" fillId="3" borderId="19" xfId="0" applyFont="1" applyFill="1" applyBorder="1" applyAlignment="1">
      <alignment horizontal="center"/>
    </xf>
    <xf numFmtId="0" fontId="2" fillId="3" borderId="20" xfId="0" applyFont="1" applyFill="1" applyBorder="1" applyAlignment="1">
      <alignment horizontal="left"/>
    </xf>
    <xf numFmtId="0" fontId="2" fillId="3" borderId="21" xfId="0" applyFont="1" applyFill="1" applyBorder="1" applyAlignment="1">
      <alignment horizontal="left"/>
    </xf>
    <xf numFmtId="3" fontId="2" fillId="3" borderId="22" xfId="0" applyNumberFormat="1" applyFont="1" applyFill="1" applyBorder="1" applyAlignment="1">
      <alignment horizontal="center"/>
    </xf>
    <xf numFmtId="3" fontId="2" fillId="3" borderId="21" xfId="0" applyNumberFormat="1" applyFont="1" applyFill="1" applyBorder="1" applyAlignment="1">
      <alignment horizontal="center"/>
    </xf>
    <xf numFmtId="3" fontId="2" fillId="0" borderId="22" xfId="0" applyNumberFormat="1" applyFont="1" applyFill="1" applyBorder="1" applyAlignment="1" applyProtection="1">
      <protection locked="0"/>
    </xf>
    <xf numFmtId="3" fontId="2" fillId="0" borderId="20" xfId="0" applyNumberFormat="1" applyFont="1" applyFill="1" applyBorder="1" applyAlignment="1" applyProtection="1">
      <protection locked="0"/>
    </xf>
    <xf numFmtId="3" fontId="2" fillId="0" borderId="20" xfId="0" applyNumberFormat="1" applyFont="1" applyFill="1" applyBorder="1" applyAlignment="1" applyProtection="1">
      <alignment horizontal="center"/>
      <protection locked="0"/>
    </xf>
    <xf numFmtId="3" fontId="2" fillId="0" borderId="21" xfId="0" applyNumberFormat="1" applyFont="1" applyFill="1" applyBorder="1" applyAlignment="1" applyProtection="1">
      <protection locked="0"/>
    </xf>
    <xf numFmtId="3" fontId="2" fillId="0" borderId="23" xfId="0" applyNumberFormat="1" applyFont="1" applyFill="1" applyBorder="1" applyAlignment="1" applyProtection="1">
      <alignment horizontal="center"/>
      <protection locked="0"/>
    </xf>
    <xf numFmtId="49" fontId="7" fillId="3" borderId="23" xfId="0" applyNumberFormat="1" applyFont="1" applyFill="1" applyBorder="1" applyAlignment="1">
      <alignment horizontal="center" vertical="center"/>
    </xf>
    <xf numFmtId="0" fontId="2" fillId="3" borderId="24" xfId="0" applyFont="1" applyFill="1" applyBorder="1" applyAlignment="1">
      <alignment horizontal="left"/>
    </xf>
    <xf numFmtId="0" fontId="2" fillId="3" borderId="25" xfId="0" applyFont="1" applyFill="1" applyBorder="1" applyAlignment="1">
      <alignment horizontal="left"/>
    </xf>
    <xf numFmtId="3" fontId="2" fillId="0" borderId="26" xfId="0" applyNumberFormat="1" applyFont="1" applyFill="1" applyBorder="1" applyAlignment="1" applyProtection="1">
      <protection locked="0"/>
    </xf>
    <xf numFmtId="3" fontId="2" fillId="0" borderId="24" xfId="0" applyNumberFormat="1" applyFont="1" applyFill="1" applyBorder="1" applyAlignment="1" applyProtection="1">
      <protection locked="0"/>
    </xf>
    <xf numFmtId="3" fontId="2" fillId="0" borderId="24" xfId="0" applyNumberFormat="1" applyFont="1" applyFill="1" applyBorder="1" applyAlignment="1" applyProtection="1">
      <alignment horizontal="center"/>
      <protection locked="0"/>
    </xf>
    <xf numFmtId="3" fontId="2" fillId="0" borderId="25" xfId="0" applyNumberFormat="1" applyFont="1" applyFill="1" applyBorder="1" applyAlignment="1" applyProtection="1">
      <protection locked="0"/>
    </xf>
    <xf numFmtId="3" fontId="2" fillId="0" borderId="27" xfId="0" applyNumberFormat="1" applyFont="1" applyFill="1" applyBorder="1" applyAlignment="1" applyProtection="1">
      <alignment horizontal="center"/>
      <protection locked="0"/>
    </xf>
    <xf numFmtId="49" fontId="7" fillId="3" borderId="27" xfId="0" applyNumberFormat="1" applyFont="1" applyFill="1" applyBorder="1" applyAlignment="1">
      <alignment horizontal="center" vertical="center"/>
    </xf>
    <xf numFmtId="0" fontId="2" fillId="3" borderId="28" xfId="0" applyFont="1" applyFill="1" applyBorder="1" applyAlignment="1">
      <alignment horizontal="left"/>
    </xf>
    <xf numFmtId="0" fontId="2" fillId="3" borderId="29" xfId="0" applyFont="1" applyFill="1" applyBorder="1" applyAlignment="1">
      <alignment horizontal="left"/>
    </xf>
    <xf numFmtId="3" fontId="2" fillId="0" borderId="26" xfId="0" applyNumberFormat="1" applyFont="1" applyFill="1" applyBorder="1" applyAlignment="1" applyProtection="1">
      <alignment horizontal="center"/>
      <protection locked="0"/>
    </xf>
    <xf numFmtId="3" fontId="2" fillId="0" borderId="25" xfId="0" applyNumberFormat="1" applyFont="1" applyFill="1" applyBorder="1" applyAlignment="1" applyProtection="1">
      <alignment horizontal="center"/>
      <protection locked="0"/>
    </xf>
    <xf numFmtId="49" fontId="7" fillId="3" borderId="27" xfId="0" quotePrefix="1" applyNumberFormat="1" applyFont="1" applyFill="1" applyBorder="1" applyAlignment="1">
      <alignment horizontal="center" vertical="center"/>
    </xf>
    <xf numFmtId="3" fontId="2" fillId="0" borderId="26" xfId="0" applyNumberFormat="1" applyFont="1" applyFill="1" applyBorder="1" applyAlignment="1" applyProtection="1">
      <alignment horizontal="right"/>
      <protection locked="0"/>
    </xf>
    <xf numFmtId="3" fontId="2" fillId="0" borderId="24" xfId="0" applyNumberFormat="1" applyFont="1" applyFill="1" applyBorder="1" applyAlignment="1" applyProtection="1">
      <alignment horizontal="right"/>
      <protection locked="0"/>
    </xf>
    <xf numFmtId="0" fontId="7" fillId="3" borderId="30" xfId="0" applyFont="1" applyFill="1" applyBorder="1" applyAlignment="1">
      <alignment horizontal="left"/>
    </xf>
    <xf numFmtId="0" fontId="7" fillId="3" borderId="31" xfId="0" applyFont="1" applyFill="1" applyBorder="1" applyAlignment="1">
      <alignment horizontal="left"/>
    </xf>
    <xf numFmtId="3" fontId="2" fillId="3" borderId="32" xfId="0" applyNumberFormat="1" applyFont="1" applyFill="1" applyBorder="1" applyAlignment="1"/>
    <xf numFmtId="3" fontId="2" fillId="3" borderId="33" xfId="0" applyNumberFormat="1" applyFont="1" applyFill="1" applyBorder="1" applyAlignment="1"/>
    <xf numFmtId="3" fontId="2" fillId="3" borderId="34" xfId="0" applyNumberFormat="1" applyFont="1" applyFill="1" applyBorder="1" applyAlignment="1"/>
    <xf numFmtId="3" fontId="2" fillId="3" borderId="35" xfId="0" applyNumberFormat="1" applyFont="1" applyFill="1" applyBorder="1" applyAlignment="1"/>
    <xf numFmtId="49" fontId="7" fillId="3" borderId="35" xfId="0" applyNumberFormat="1" applyFont="1" applyFill="1" applyBorder="1" applyAlignment="1">
      <alignment horizontal="center" vertical="center"/>
    </xf>
    <xf numFmtId="0" fontId="2" fillId="3" borderId="36" xfId="0" applyFont="1" applyFill="1" applyBorder="1" applyAlignment="1">
      <alignment horizontal="center"/>
    </xf>
    <xf numFmtId="0" fontId="2" fillId="3" borderId="37" xfId="0" applyFont="1" applyFill="1" applyBorder="1" applyAlignment="1">
      <alignment horizontal="left"/>
    </xf>
    <xf numFmtId="0" fontId="2" fillId="3" borderId="38" xfId="0" applyFont="1" applyFill="1" applyBorder="1" applyAlignment="1">
      <alignment horizontal="left"/>
    </xf>
    <xf numFmtId="3" fontId="2" fillId="3" borderId="39" xfId="0" applyNumberFormat="1" applyFont="1" applyFill="1" applyBorder="1" applyAlignment="1">
      <alignment horizontal="center"/>
    </xf>
    <xf numFmtId="3" fontId="2" fillId="3" borderId="40" xfId="0" applyNumberFormat="1" applyFont="1" applyFill="1" applyBorder="1" applyAlignment="1">
      <alignment horizontal="center"/>
    </xf>
    <xf numFmtId="3" fontId="2" fillId="0" borderId="39" xfId="0" applyNumberFormat="1" applyFont="1" applyFill="1" applyBorder="1" applyAlignment="1" applyProtection="1">
      <protection locked="0"/>
    </xf>
    <xf numFmtId="3" fontId="2" fillId="0" borderId="37" xfId="0" applyNumberFormat="1" applyFont="1" applyFill="1" applyBorder="1" applyAlignment="1" applyProtection="1">
      <protection locked="0"/>
    </xf>
    <xf numFmtId="3" fontId="2" fillId="0" borderId="37" xfId="0" applyNumberFormat="1" applyFont="1" applyFill="1" applyBorder="1" applyAlignment="1" applyProtection="1">
      <alignment horizontal="center"/>
      <protection locked="0"/>
    </xf>
    <xf numFmtId="3" fontId="2" fillId="0" borderId="38" xfId="0" applyNumberFormat="1" applyFont="1" applyFill="1" applyBorder="1" applyAlignment="1" applyProtection="1">
      <protection locked="0"/>
    </xf>
    <xf numFmtId="3" fontId="2" fillId="0" borderId="41" xfId="0" applyNumberFormat="1" applyFont="1" applyFill="1" applyBorder="1" applyAlignment="1" applyProtection="1">
      <alignment horizontal="center"/>
      <protection locked="0"/>
    </xf>
    <xf numFmtId="0" fontId="2" fillId="3" borderId="42" xfId="0" applyFont="1" applyFill="1" applyBorder="1" applyAlignment="1">
      <alignment horizontal="center"/>
    </xf>
    <xf numFmtId="0" fontId="7" fillId="3" borderId="33" xfId="0" applyFont="1" applyFill="1" applyBorder="1" applyAlignment="1">
      <alignment horizontal="left"/>
    </xf>
    <xf numFmtId="0" fontId="7" fillId="3" borderId="34" xfId="0" applyFont="1" applyFill="1" applyBorder="1" applyAlignment="1">
      <alignment horizontal="left"/>
    </xf>
    <xf numFmtId="3" fontId="2" fillId="3" borderId="43" xfId="0" applyNumberFormat="1" applyFont="1" applyFill="1" applyBorder="1" applyAlignment="1"/>
    <xf numFmtId="3" fontId="2" fillId="3" borderId="44" xfId="0" applyNumberFormat="1" applyFont="1" applyFill="1" applyBorder="1" applyAlignment="1"/>
    <xf numFmtId="0" fontId="2" fillId="3" borderId="19" xfId="0" applyFont="1" applyFill="1" applyBorder="1" applyAlignment="1"/>
    <xf numFmtId="0" fontId="2" fillId="3" borderId="20" xfId="0" applyFont="1" applyFill="1" applyBorder="1" applyAlignment="1">
      <alignment horizontal="left" wrapText="1"/>
    </xf>
    <xf numFmtId="0" fontId="2" fillId="3" borderId="21" xfId="0" applyFont="1" applyFill="1" applyBorder="1" applyAlignment="1">
      <alignment horizontal="left" wrapText="1"/>
    </xf>
    <xf numFmtId="3" fontId="2" fillId="3" borderId="36" xfId="0" applyNumberFormat="1" applyFont="1" applyFill="1" applyBorder="1" applyAlignment="1">
      <alignment horizontal="center"/>
    </xf>
    <xf numFmtId="3" fontId="2" fillId="3" borderId="45" xfId="0" applyNumberFormat="1" applyFont="1" applyFill="1" applyBorder="1" applyAlignment="1">
      <alignment horizontal="center"/>
    </xf>
    <xf numFmtId="3" fontId="2" fillId="0" borderId="46" xfId="0" applyNumberFormat="1" applyFont="1" applyFill="1" applyBorder="1" applyAlignment="1" applyProtection="1">
      <protection locked="0"/>
    </xf>
    <xf numFmtId="3" fontId="2" fillId="0" borderId="47" xfId="0" applyNumberFormat="1" applyFont="1" applyFill="1" applyBorder="1" applyAlignment="1" applyProtection="1">
      <alignment horizontal="center"/>
      <protection locked="0"/>
    </xf>
    <xf numFmtId="49" fontId="7" fillId="3" borderId="48" xfId="0" applyNumberFormat="1" applyFont="1" applyFill="1" applyBorder="1" applyAlignment="1">
      <alignment horizontal="center" vertical="center"/>
    </xf>
    <xf numFmtId="3" fontId="2" fillId="3" borderId="26" xfId="0" applyNumberFormat="1" applyFont="1" applyFill="1" applyBorder="1" applyAlignment="1">
      <alignment horizontal="center"/>
    </xf>
    <xf numFmtId="3" fontId="2" fillId="3" borderId="49" xfId="0" applyNumberFormat="1" applyFont="1" applyFill="1" applyBorder="1" applyAlignment="1">
      <alignment horizontal="center"/>
    </xf>
    <xf numFmtId="3" fontId="2" fillId="0" borderId="50" xfId="0" applyNumberFormat="1" applyFont="1" applyFill="1" applyBorder="1" applyAlignment="1" applyProtection="1">
      <protection locked="0"/>
    </xf>
    <xf numFmtId="3" fontId="2" fillId="0" borderId="13" xfId="0" applyNumberFormat="1" applyFont="1" applyFill="1" applyBorder="1" applyAlignment="1" applyProtection="1">
      <protection locked="0"/>
    </xf>
    <xf numFmtId="3" fontId="2" fillId="0" borderId="13" xfId="0" applyNumberFormat="1" applyFont="1" applyFill="1" applyBorder="1" applyAlignment="1" applyProtection="1">
      <alignment horizontal="center"/>
      <protection locked="0"/>
    </xf>
    <xf numFmtId="3" fontId="2" fillId="0" borderId="12" xfId="0" applyNumberFormat="1" applyFont="1" applyFill="1" applyBorder="1" applyAlignment="1" applyProtection="1">
      <protection locked="0"/>
    </xf>
    <xf numFmtId="3" fontId="2" fillId="0" borderId="14" xfId="0" applyNumberFormat="1" applyFont="1" applyFill="1" applyBorder="1" applyAlignment="1" applyProtection="1">
      <alignment horizontal="center"/>
      <protection locked="0"/>
    </xf>
    <xf numFmtId="3" fontId="2" fillId="0" borderId="51" xfId="0" applyNumberFormat="1" applyFont="1" applyFill="1" applyBorder="1" applyAlignment="1" applyProtection="1">
      <alignment horizontal="center"/>
      <protection locked="0"/>
    </xf>
    <xf numFmtId="49" fontId="7" fillId="3" borderId="14" xfId="0" applyNumberFormat="1" applyFont="1" applyFill="1" applyBorder="1" applyAlignment="1">
      <alignment horizontal="center" vertical="center"/>
    </xf>
    <xf numFmtId="0" fontId="2" fillId="3" borderId="42" xfId="0" applyFont="1" applyFill="1" applyBorder="1" applyAlignment="1"/>
    <xf numFmtId="0" fontId="7" fillId="3" borderId="34" xfId="0" applyFont="1" applyFill="1" applyBorder="1" applyAlignment="1">
      <alignment horizontal="left" wrapText="1"/>
    </xf>
    <xf numFmtId="0" fontId="7" fillId="3" borderId="52" xfId="0" applyFont="1" applyFill="1" applyBorder="1" applyAlignment="1">
      <alignment horizontal="left" wrapText="1"/>
    </xf>
    <xf numFmtId="0" fontId="7" fillId="3" borderId="53" xfId="0" applyFont="1" applyFill="1" applyBorder="1" applyAlignment="1">
      <alignment horizontal="left" wrapText="1"/>
    </xf>
    <xf numFmtId="3" fontId="2" fillId="3" borderId="54" xfId="0" applyNumberFormat="1" applyFont="1" applyFill="1" applyBorder="1" applyAlignment="1">
      <alignment horizontal="center"/>
    </xf>
    <xf numFmtId="3" fontId="2" fillId="3" borderId="55" xfId="0" applyNumberFormat="1" applyFont="1" applyFill="1" applyBorder="1" applyAlignment="1"/>
    <xf numFmtId="3" fontId="2" fillId="3" borderId="56" xfId="0" applyNumberFormat="1" applyFont="1" applyFill="1" applyBorder="1" applyAlignment="1"/>
    <xf numFmtId="3" fontId="2" fillId="3" borderId="57" xfId="0" applyNumberFormat="1" applyFont="1" applyFill="1" applyBorder="1" applyAlignment="1"/>
    <xf numFmtId="49" fontId="7" fillId="3" borderId="35" xfId="0" quotePrefix="1" applyNumberFormat="1" applyFont="1" applyFill="1" applyBorder="1" applyAlignment="1">
      <alignment horizontal="center" vertical="center"/>
    </xf>
    <xf numFmtId="0" fontId="2" fillId="3" borderId="39" xfId="0" applyFont="1" applyFill="1" applyBorder="1" applyAlignment="1"/>
    <xf numFmtId="0" fontId="2" fillId="3" borderId="58" xfId="0" applyFont="1" applyFill="1" applyBorder="1" applyAlignment="1">
      <alignment horizontal="left"/>
    </xf>
    <xf numFmtId="0" fontId="2" fillId="3" borderId="41" xfId="0" applyFont="1" applyFill="1" applyBorder="1" applyAlignment="1">
      <alignment horizontal="left"/>
    </xf>
    <xf numFmtId="3" fontId="2" fillId="3" borderId="59" xfId="0" applyNumberFormat="1" applyFont="1" applyFill="1" applyBorder="1" applyAlignment="1">
      <alignment horizontal="center"/>
    </xf>
    <xf numFmtId="3" fontId="2" fillId="3" borderId="41" xfId="0" applyNumberFormat="1" applyFont="1" applyFill="1" applyBorder="1" applyAlignment="1">
      <alignment horizontal="center"/>
    </xf>
    <xf numFmtId="3" fontId="2" fillId="0" borderId="59" xfId="0" applyNumberFormat="1" applyFont="1" applyFill="1" applyBorder="1" applyAlignment="1" applyProtection="1">
      <alignment horizontal="center"/>
      <protection locked="0"/>
    </xf>
    <xf numFmtId="0" fontId="2" fillId="3" borderId="32" xfId="0" applyFont="1" applyFill="1" applyBorder="1"/>
    <xf numFmtId="0" fontId="2" fillId="3" borderId="34" xfId="0" applyFont="1" applyFill="1" applyBorder="1" applyAlignment="1">
      <alignment horizontal="left"/>
    </xf>
    <xf numFmtId="0" fontId="2" fillId="3" borderId="52" xfId="0" applyFont="1" applyFill="1" applyBorder="1" applyAlignment="1">
      <alignment horizontal="left"/>
    </xf>
    <xf numFmtId="0" fontId="2" fillId="3" borderId="53" xfId="0" applyFont="1" applyFill="1" applyBorder="1" applyAlignment="1">
      <alignment horizontal="left"/>
    </xf>
    <xf numFmtId="3" fontId="2" fillId="3" borderId="43" xfId="0" applyNumberFormat="1" applyFont="1" applyFill="1" applyBorder="1" applyAlignment="1">
      <alignment horizontal="center"/>
    </xf>
    <xf numFmtId="3" fontId="2" fillId="3" borderId="53" xfId="0" applyNumberFormat="1" applyFont="1" applyFill="1" applyBorder="1" applyAlignment="1">
      <alignment horizontal="center"/>
    </xf>
    <xf numFmtId="0" fontId="2" fillId="2" borderId="0" xfId="0" applyFont="1" applyFill="1" applyBorder="1" applyAlignment="1">
      <alignment vertical="center"/>
    </xf>
    <xf numFmtId="0" fontId="2" fillId="0" borderId="0" xfId="0" applyFont="1" applyFill="1"/>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7" fillId="3" borderId="52" xfId="0" applyFont="1" applyFill="1" applyBorder="1" applyAlignment="1">
      <alignment horizontal="left"/>
    </xf>
    <xf numFmtId="0" fontId="7" fillId="3" borderId="53" xfId="0" applyFont="1" applyFill="1" applyBorder="1" applyAlignment="1">
      <alignment horizontal="left"/>
    </xf>
    <xf numFmtId="3" fontId="2" fillId="3" borderId="64" xfId="0" applyNumberFormat="1" applyFont="1" applyFill="1" applyBorder="1" applyAlignment="1"/>
    <xf numFmtId="49" fontId="7" fillId="3" borderId="65" xfId="0" applyNumberFormat="1" applyFont="1" applyFill="1" applyBorder="1" applyAlignment="1">
      <alignment horizontal="center" vertical="center"/>
    </xf>
    <xf numFmtId="0" fontId="2" fillId="2" borderId="0" xfId="0" applyFont="1" applyFill="1" applyBorder="1"/>
    <xf numFmtId="3" fontId="2" fillId="3" borderId="52" xfId="0" applyNumberFormat="1" applyFont="1" applyFill="1" applyBorder="1" applyAlignment="1"/>
    <xf numFmtId="0" fontId="2" fillId="3" borderId="38" xfId="0" applyFont="1" applyFill="1" applyBorder="1" applyAlignment="1">
      <alignment horizontal="left" wrapText="1"/>
    </xf>
    <xf numFmtId="0" fontId="2" fillId="3" borderId="58" xfId="0" applyFont="1" applyFill="1" applyBorder="1" applyAlignment="1">
      <alignment horizontal="left" wrapText="1"/>
    </xf>
    <xf numFmtId="0" fontId="2" fillId="3" borderId="41" xfId="0" applyFont="1" applyFill="1" applyBorder="1" applyAlignment="1">
      <alignment horizontal="left" wrapText="1"/>
    </xf>
    <xf numFmtId="0" fontId="2" fillId="3" borderId="25" xfId="0" applyFont="1" applyFill="1" applyBorder="1" applyAlignment="1">
      <alignment horizontal="left" wrapText="1"/>
    </xf>
    <xf numFmtId="0" fontId="2" fillId="3" borderId="28" xfId="0" applyFont="1" applyFill="1" applyBorder="1" applyAlignment="1">
      <alignment horizontal="left" wrapText="1"/>
    </xf>
    <xf numFmtId="0" fontId="2" fillId="3" borderId="29" xfId="0" applyFont="1" applyFill="1" applyBorder="1" applyAlignment="1">
      <alignment horizontal="left" wrapText="1"/>
    </xf>
    <xf numFmtId="0" fontId="6" fillId="2" borderId="0" xfId="0" applyFont="1" applyFill="1"/>
    <xf numFmtId="0" fontId="2"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57"/>
  <sheetViews>
    <sheetView tabSelected="1" workbookViewId="0">
      <selection activeCell="A5" sqref="A5:W5"/>
    </sheetView>
  </sheetViews>
  <sheetFormatPr defaultRowHeight="14.55"/>
  <cols>
    <col min="1" max="1" width="2.88671875" customWidth="1"/>
    <col min="3" max="5" width="11.44140625" customWidth="1"/>
    <col min="6" max="6" width="49.5546875" customWidth="1"/>
    <col min="7" max="8" width="8.109375" customWidth="1"/>
    <col min="9" max="18" width="13.6640625" customWidth="1"/>
    <col min="19" max="19" width="23.44140625" customWidth="1"/>
    <col min="21" max="21" width="18.6640625" customWidth="1"/>
  </cols>
  <sheetData>
    <row r="1" spans="1:23" ht="15.2" thickBot="1">
      <c r="A1" s="1" t="s">
        <v>0</v>
      </c>
      <c r="B1" s="2"/>
      <c r="C1" s="2"/>
      <c r="D1" s="2"/>
      <c r="E1" s="2"/>
      <c r="F1" s="2"/>
      <c r="G1" s="2"/>
      <c r="H1" s="2"/>
      <c r="I1" s="2"/>
      <c r="J1" s="2"/>
      <c r="K1" s="2"/>
      <c r="L1" s="2"/>
      <c r="M1" s="2"/>
      <c r="N1" s="2"/>
      <c r="O1" s="2"/>
      <c r="P1" s="2"/>
      <c r="Q1" s="2"/>
      <c r="R1" s="2"/>
      <c r="S1" s="2"/>
      <c r="T1" s="2"/>
      <c r="U1" s="2"/>
      <c r="V1" s="2"/>
      <c r="W1" s="3"/>
    </row>
    <row r="2" spans="1:23" ht="15.2" thickBot="1">
      <c r="A2" s="1" t="s">
        <v>61</v>
      </c>
      <c r="B2" s="2"/>
      <c r="C2" s="2"/>
      <c r="D2" s="2"/>
      <c r="E2" s="2"/>
      <c r="F2" s="2"/>
      <c r="G2" s="2"/>
      <c r="H2" s="2"/>
      <c r="I2" s="2"/>
      <c r="J2" s="2"/>
      <c r="K2" s="2"/>
      <c r="L2" s="2"/>
      <c r="M2" s="2"/>
      <c r="N2" s="2"/>
      <c r="O2" s="2"/>
      <c r="P2" s="2"/>
      <c r="Q2" s="2"/>
      <c r="R2" s="2"/>
      <c r="S2" s="2"/>
      <c r="T2" s="2"/>
      <c r="U2" s="2"/>
      <c r="V2" s="2"/>
      <c r="W2" s="3"/>
    </row>
    <row r="3" spans="1:23" ht="15.2" thickBot="1">
      <c r="A3" s="4"/>
      <c r="B3" s="5"/>
      <c r="C3" s="5"/>
      <c r="D3" s="5"/>
      <c r="E3" s="5"/>
      <c r="F3" s="5"/>
      <c r="G3" s="5"/>
      <c r="H3" s="5"/>
      <c r="I3" s="5"/>
      <c r="J3" s="5"/>
      <c r="K3" s="5"/>
      <c r="L3" s="5"/>
      <c r="M3" s="5"/>
      <c r="N3" s="5"/>
      <c r="O3" s="5"/>
      <c r="P3" s="5"/>
      <c r="Q3" s="5"/>
      <c r="R3" s="5"/>
      <c r="S3" s="5"/>
      <c r="T3" s="5"/>
      <c r="U3" s="5"/>
      <c r="V3" s="5"/>
      <c r="W3" s="6"/>
    </row>
    <row r="4" spans="1:23" ht="15.2" thickBot="1">
      <c r="A4" s="7"/>
      <c r="B4" s="7"/>
      <c r="C4" s="7"/>
      <c r="D4" s="7"/>
      <c r="E4" s="7"/>
      <c r="F4" s="7"/>
      <c r="G4" s="7"/>
      <c r="H4" s="7"/>
      <c r="I4" s="7"/>
      <c r="J4" s="7"/>
      <c r="K4" s="7"/>
      <c r="L4" s="7"/>
      <c r="M4" s="7"/>
      <c r="N4" s="7"/>
      <c r="O4" s="7"/>
      <c r="P4" s="7"/>
      <c r="Q4" s="7"/>
      <c r="R4" s="7"/>
      <c r="S4" s="7"/>
      <c r="T4" s="7"/>
      <c r="U4" s="7"/>
      <c r="V4" s="7"/>
      <c r="W4" s="7"/>
    </row>
    <row r="5" spans="1:23" ht="15.2" thickBot="1">
      <c r="A5" s="8" t="s">
        <v>1</v>
      </c>
      <c r="B5" s="9"/>
      <c r="C5" s="9"/>
      <c r="D5" s="9"/>
      <c r="E5" s="9"/>
      <c r="F5" s="9"/>
      <c r="G5" s="9"/>
      <c r="H5" s="9"/>
      <c r="I5" s="9"/>
      <c r="J5" s="9"/>
      <c r="K5" s="9"/>
      <c r="L5" s="9"/>
      <c r="M5" s="9"/>
      <c r="N5" s="9"/>
      <c r="O5" s="9"/>
      <c r="P5" s="9"/>
      <c r="Q5" s="9"/>
      <c r="R5" s="9"/>
      <c r="S5" s="9"/>
      <c r="T5" s="9"/>
      <c r="U5" s="9"/>
      <c r="V5" s="9"/>
      <c r="W5" s="10"/>
    </row>
    <row r="6" spans="1:23" ht="15.2" thickBot="1">
      <c r="A6" s="7"/>
      <c r="B6" s="7"/>
      <c r="C6" s="7"/>
      <c r="D6" s="7"/>
      <c r="E6" s="7"/>
      <c r="F6" s="7"/>
      <c r="G6" s="7"/>
      <c r="H6" s="7"/>
      <c r="I6" s="7"/>
      <c r="J6" s="7"/>
      <c r="K6" s="7"/>
      <c r="L6" s="7"/>
      <c r="M6" s="7"/>
      <c r="N6" s="7"/>
      <c r="O6" s="7"/>
      <c r="P6" s="7"/>
      <c r="Q6" s="7"/>
      <c r="R6" s="7"/>
      <c r="S6" s="7"/>
      <c r="T6" s="7"/>
      <c r="U6" s="7"/>
      <c r="V6" s="7"/>
      <c r="W6" s="7"/>
    </row>
    <row r="8" spans="1:23" ht="15.2" thickBot="1">
      <c r="A8" s="11"/>
      <c r="B8" s="12"/>
      <c r="C8" s="12"/>
      <c r="D8" s="12"/>
      <c r="E8" s="12"/>
      <c r="F8" s="12"/>
      <c r="G8" s="11"/>
      <c r="H8" s="11"/>
      <c r="I8" s="13"/>
      <c r="J8" s="11"/>
      <c r="K8" s="11"/>
      <c r="L8" s="11"/>
      <c r="M8" s="11"/>
      <c r="N8" s="11"/>
      <c r="O8" s="11"/>
      <c r="P8" s="14" t="s">
        <v>2</v>
      </c>
      <c r="Q8" s="14"/>
      <c r="R8" s="14"/>
      <c r="S8" s="14"/>
      <c r="T8" s="11"/>
      <c r="U8" s="11"/>
      <c r="V8" s="11"/>
      <c r="W8" s="11"/>
    </row>
    <row r="9" spans="1:23">
      <c r="A9" s="11"/>
      <c r="B9" s="15" t="s">
        <v>3</v>
      </c>
      <c r="C9" s="16"/>
      <c r="D9" s="16"/>
      <c r="E9" s="16"/>
      <c r="F9" s="16"/>
      <c r="G9" s="17" t="s">
        <v>4</v>
      </c>
      <c r="H9" s="18"/>
      <c r="I9" s="19" t="s">
        <v>5</v>
      </c>
      <c r="J9" s="20" t="s">
        <v>6</v>
      </c>
      <c r="K9" s="20" t="s">
        <v>7</v>
      </c>
      <c r="L9" s="20" t="s">
        <v>8</v>
      </c>
      <c r="M9" s="20" t="s">
        <v>9</v>
      </c>
      <c r="N9" s="21" t="s">
        <v>10</v>
      </c>
      <c r="O9" s="20" t="s">
        <v>11</v>
      </c>
      <c r="P9" s="20" t="s">
        <v>12</v>
      </c>
      <c r="Q9" s="22" t="s">
        <v>13</v>
      </c>
      <c r="R9" s="23" t="s">
        <v>14</v>
      </c>
      <c r="S9" s="24" t="s">
        <v>15</v>
      </c>
      <c r="T9" s="11"/>
      <c r="U9" s="25"/>
      <c r="V9" s="11"/>
      <c r="W9" s="11"/>
    </row>
    <row r="10" spans="1:23">
      <c r="A10" s="26"/>
      <c r="B10" s="27"/>
      <c r="C10" s="28"/>
      <c r="D10" s="28"/>
      <c r="E10" s="28"/>
      <c r="F10" s="28"/>
      <c r="G10" s="29"/>
      <c r="H10" s="30"/>
      <c r="I10" s="31"/>
      <c r="J10" s="32"/>
      <c r="K10" s="32"/>
      <c r="L10" s="32"/>
      <c r="M10" s="32"/>
      <c r="N10" s="33"/>
      <c r="O10" s="32"/>
      <c r="P10" s="32"/>
      <c r="Q10" s="34"/>
      <c r="R10" s="35"/>
      <c r="S10" s="36"/>
      <c r="T10" s="26"/>
      <c r="U10" s="25"/>
      <c r="V10" s="26"/>
      <c r="W10" s="26"/>
    </row>
    <row r="11" spans="1:23" ht="15.2" thickBot="1">
      <c r="A11" s="26"/>
      <c r="B11" s="37"/>
      <c r="C11" s="38"/>
      <c r="D11" s="38"/>
      <c r="E11" s="38"/>
      <c r="F11" s="38"/>
      <c r="G11" s="39"/>
      <c r="H11" s="40"/>
      <c r="I11" s="41"/>
      <c r="J11" s="42"/>
      <c r="K11" s="42"/>
      <c r="L11" s="42"/>
      <c r="M11" s="42"/>
      <c r="N11" s="43"/>
      <c r="O11" s="42"/>
      <c r="P11" s="42"/>
      <c r="Q11" s="44"/>
      <c r="R11" s="45"/>
      <c r="S11" s="46"/>
      <c r="T11" s="26"/>
      <c r="U11" s="25"/>
      <c r="V11" s="26"/>
      <c r="W11" s="26"/>
    </row>
    <row r="12" spans="1:23">
      <c r="A12" s="11"/>
      <c r="B12" s="47"/>
      <c r="C12" s="48" t="s">
        <v>16</v>
      </c>
      <c r="D12" s="48"/>
      <c r="E12" s="48"/>
      <c r="F12" s="49"/>
      <c r="G12" s="50">
        <f>SUM(I12:Q12)</f>
        <v>2091456.8000000003</v>
      </c>
      <c r="H12" s="51"/>
      <c r="I12" s="52">
        <v>848922.32</v>
      </c>
      <c r="J12" s="53">
        <v>279418.63</v>
      </c>
      <c r="K12" s="53">
        <v>39528.53</v>
      </c>
      <c r="L12" s="53">
        <v>1882.31</v>
      </c>
      <c r="M12" s="53">
        <v>29071.25</v>
      </c>
      <c r="N12" s="54">
        <v>0</v>
      </c>
      <c r="O12" s="53">
        <v>350109.87</v>
      </c>
      <c r="P12" s="55">
        <v>542523.89</v>
      </c>
      <c r="Q12" s="56">
        <v>0</v>
      </c>
      <c r="R12" s="56">
        <v>0</v>
      </c>
      <c r="S12" s="57" t="s">
        <v>17</v>
      </c>
      <c r="T12" s="11"/>
      <c r="U12" s="11"/>
      <c r="V12" s="11"/>
      <c r="W12" s="11"/>
    </row>
    <row r="13" spans="1:23">
      <c r="A13" s="11"/>
      <c r="B13" s="47"/>
      <c r="C13" s="58" t="s">
        <v>18</v>
      </c>
      <c r="D13" s="58"/>
      <c r="E13" s="58"/>
      <c r="F13" s="59"/>
      <c r="G13" s="50">
        <f>SUM(I13:Q13)</f>
        <v>2111570.5500000003</v>
      </c>
      <c r="H13" s="51"/>
      <c r="I13" s="60">
        <v>954834.25</v>
      </c>
      <c r="J13" s="61">
        <v>167398.78</v>
      </c>
      <c r="K13" s="61">
        <v>74028.08</v>
      </c>
      <c r="L13" s="61">
        <v>181.8</v>
      </c>
      <c r="M13" s="61">
        <v>11929.7</v>
      </c>
      <c r="N13" s="62">
        <v>0</v>
      </c>
      <c r="O13" s="61">
        <v>439152.13</v>
      </c>
      <c r="P13" s="63">
        <v>464045.81</v>
      </c>
      <c r="Q13" s="64">
        <v>0</v>
      </c>
      <c r="R13" s="64">
        <v>0</v>
      </c>
      <c r="S13" s="65" t="s">
        <v>19</v>
      </c>
      <c r="T13" s="11"/>
      <c r="U13" s="11"/>
      <c r="V13" s="11"/>
      <c r="W13" s="11"/>
    </row>
    <row r="14" spans="1:23">
      <c r="A14" s="11"/>
      <c r="B14" s="47"/>
      <c r="C14" s="59" t="s">
        <v>20</v>
      </c>
      <c r="D14" s="66"/>
      <c r="E14" s="66"/>
      <c r="F14" s="67"/>
      <c r="G14" s="50">
        <f t="shared" ref="G14:G17" si="0">SUM(I14:Q14)</f>
        <v>113223.24</v>
      </c>
      <c r="H14" s="51"/>
      <c r="I14" s="68">
        <v>0</v>
      </c>
      <c r="J14" s="62">
        <v>0</v>
      </c>
      <c r="K14" s="62">
        <v>0</v>
      </c>
      <c r="L14" s="62">
        <v>0</v>
      </c>
      <c r="M14" s="62">
        <v>0</v>
      </c>
      <c r="N14" s="62">
        <v>0</v>
      </c>
      <c r="O14" s="62">
        <v>0</v>
      </c>
      <c r="P14" s="69">
        <v>0</v>
      </c>
      <c r="Q14" s="64">
        <v>113223.24</v>
      </c>
      <c r="R14" s="64">
        <v>0</v>
      </c>
      <c r="S14" s="70" t="s">
        <v>21</v>
      </c>
      <c r="T14" s="11"/>
      <c r="U14" s="11"/>
      <c r="V14" s="11"/>
      <c r="W14" s="11"/>
    </row>
    <row r="15" spans="1:23">
      <c r="A15" s="11"/>
      <c r="B15" s="47"/>
      <c r="C15" s="58" t="s">
        <v>22</v>
      </c>
      <c r="D15" s="58"/>
      <c r="E15" s="58"/>
      <c r="F15" s="59"/>
      <c r="G15" s="50">
        <f t="shared" si="0"/>
        <v>0</v>
      </c>
      <c r="H15" s="51"/>
      <c r="I15" s="71">
        <v>0</v>
      </c>
      <c r="J15" s="72">
        <v>0</v>
      </c>
      <c r="K15" s="72">
        <v>0</v>
      </c>
      <c r="L15" s="72">
        <v>0</v>
      </c>
      <c r="M15" s="62">
        <v>0</v>
      </c>
      <c r="N15" s="62">
        <v>0</v>
      </c>
      <c r="O15" s="62">
        <v>0</v>
      </c>
      <c r="P15" s="69">
        <v>0</v>
      </c>
      <c r="Q15" s="64">
        <v>0</v>
      </c>
      <c r="R15" s="64">
        <v>0</v>
      </c>
      <c r="S15" s="70" t="s">
        <v>23</v>
      </c>
      <c r="T15" s="11"/>
      <c r="U15" s="11"/>
      <c r="V15" s="11"/>
      <c r="W15" s="11"/>
    </row>
    <row r="16" spans="1:23">
      <c r="A16" s="11"/>
      <c r="B16" s="47"/>
      <c r="C16" s="58" t="s">
        <v>24</v>
      </c>
      <c r="D16" s="58"/>
      <c r="E16" s="58"/>
      <c r="F16" s="59"/>
      <c r="G16" s="50">
        <f t="shared" si="0"/>
        <v>0</v>
      </c>
      <c r="H16" s="51"/>
      <c r="I16" s="71">
        <v>0</v>
      </c>
      <c r="J16" s="72">
        <v>0</v>
      </c>
      <c r="K16" s="72">
        <v>0</v>
      </c>
      <c r="L16" s="72">
        <v>0</v>
      </c>
      <c r="M16" s="62">
        <v>0</v>
      </c>
      <c r="N16" s="62">
        <v>0</v>
      </c>
      <c r="O16" s="62">
        <v>0</v>
      </c>
      <c r="P16" s="69">
        <v>0</v>
      </c>
      <c r="Q16" s="64">
        <v>0</v>
      </c>
      <c r="R16" s="64">
        <v>0</v>
      </c>
      <c r="S16" s="70" t="s">
        <v>25</v>
      </c>
      <c r="T16" s="11"/>
      <c r="U16" s="11"/>
      <c r="V16" s="11"/>
      <c r="W16" s="11"/>
    </row>
    <row r="17" spans="1:23" ht="15.2" thickBot="1">
      <c r="A17" s="11"/>
      <c r="B17" s="47"/>
      <c r="C17" s="73" t="s">
        <v>26</v>
      </c>
      <c r="D17" s="73"/>
      <c r="E17" s="73"/>
      <c r="F17" s="74"/>
      <c r="G17" s="50">
        <f t="shared" si="0"/>
        <v>-133336.99000000005</v>
      </c>
      <c r="H17" s="51"/>
      <c r="I17" s="75">
        <f>SUM(I12-I13-I14+I15-I16)</f>
        <v>-105911.93000000005</v>
      </c>
      <c r="J17" s="76">
        <f t="shared" ref="J17:R17" si="1">SUM(J12-J13-J14+J15-J16)</f>
        <v>112019.85</v>
      </c>
      <c r="K17" s="76">
        <f t="shared" si="1"/>
        <v>-34499.550000000003</v>
      </c>
      <c r="L17" s="76">
        <f t="shared" si="1"/>
        <v>1700.51</v>
      </c>
      <c r="M17" s="76">
        <f t="shared" si="1"/>
        <v>17141.55</v>
      </c>
      <c r="N17" s="76">
        <f t="shared" si="1"/>
        <v>0</v>
      </c>
      <c r="O17" s="76">
        <f t="shared" si="1"/>
        <v>-89042.260000000009</v>
      </c>
      <c r="P17" s="77">
        <f t="shared" si="1"/>
        <v>78478.080000000016</v>
      </c>
      <c r="Q17" s="75">
        <f t="shared" si="1"/>
        <v>-113223.24</v>
      </c>
      <c r="R17" s="78">
        <f t="shared" si="1"/>
        <v>0</v>
      </c>
      <c r="S17" s="79" t="s">
        <v>27</v>
      </c>
      <c r="T17" s="11"/>
      <c r="U17" s="11"/>
      <c r="V17" s="11"/>
      <c r="W17" s="11"/>
    </row>
    <row r="18" spans="1:23">
      <c r="A18" s="11"/>
      <c r="B18" s="80"/>
      <c r="C18" s="81" t="s">
        <v>28</v>
      </c>
      <c r="D18" s="81"/>
      <c r="E18" s="81"/>
      <c r="F18" s="82"/>
      <c r="G18" s="83">
        <f t="shared" ref="G18:G24" si="2">SUM(I18:Q18)</f>
        <v>11930.87</v>
      </c>
      <c r="H18" s="84"/>
      <c r="I18" s="85">
        <v>3406.27</v>
      </c>
      <c r="J18" s="86">
        <v>1530.73</v>
      </c>
      <c r="K18" s="86">
        <v>726.59</v>
      </c>
      <c r="L18" s="86">
        <v>0</v>
      </c>
      <c r="M18" s="86">
        <v>106.18</v>
      </c>
      <c r="N18" s="87">
        <v>0</v>
      </c>
      <c r="O18" s="86">
        <v>2803.75</v>
      </c>
      <c r="P18" s="88">
        <v>3357.35</v>
      </c>
      <c r="Q18" s="56">
        <v>0</v>
      </c>
      <c r="R18" s="89">
        <v>0</v>
      </c>
      <c r="S18" s="57" t="s">
        <v>29</v>
      </c>
      <c r="T18" s="11"/>
      <c r="U18" s="11"/>
      <c r="V18" s="11"/>
      <c r="W18" s="11"/>
    </row>
    <row r="19" spans="1:23" ht="15.2" thickBot="1">
      <c r="A19" s="11"/>
      <c r="B19" s="90"/>
      <c r="C19" s="91" t="s">
        <v>30</v>
      </c>
      <c r="D19" s="91"/>
      <c r="E19" s="91"/>
      <c r="F19" s="92"/>
      <c r="G19" s="50">
        <f t="shared" si="2"/>
        <v>-121406.12000000004</v>
      </c>
      <c r="H19" s="51"/>
      <c r="I19" s="93">
        <f>SUM(I17,I18)</f>
        <v>-102505.66000000005</v>
      </c>
      <c r="J19" s="76">
        <f>SUM(J17,J18)</f>
        <v>113550.58</v>
      </c>
      <c r="K19" s="76">
        <f t="shared" ref="K19:R19" si="3">SUM(K17,K18)</f>
        <v>-33772.960000000006</v>
      </c>
      <c r="L19" s="76">
        <f t="shared" si="3"/>
        <v>1700.51</v>
      </c>
      <c r="M19" s="76">
        <f t="shared" si="3"/>
        <v>17247.73</v>
      </c>
      <c r="N19" s="76">
        <f t="shared" si="3"/>
        <v>0</v>
      </c>
      <c r="O19" s="76">
        <f t="shared" si="3"/>
        <v>-86238.510000000009</v>
      </c>
      <c r="P19" s="77">
        <f t="shared" si="3"/>
        <v>81835.430000000022</v>
      </c>
      <c r="Q19" s="75">
        <f t="shared" si="3"/>
        <v>-113223.24</v>
      </c>
      <c r="R19" s="94">
        <f t="shared" si="3"/>
        <v>0</v>
      </c>
      <c r="S19" s="79" t="s">
        <v>31</v>
      </c>
      <c r="T19" s="11"/>
      <c r="U19" s="11"/>
      <c r="V19" s="11"/>
      <c r="W19" s="11"/>
    </row>
    <row r="20" spans="1:23">
      <c r="A20" s="11"/>
      <c r="B20" s="95"/>
      <c r="C20" s="96" t="s">
        <v>32</v>
      </c>
      <c r="D20" s="96"/>
      <c r="E20" s="96"/>
      <c r="F20" s="97"/>
      <c r="G20" s="98">
        <f t="shared" si="2"/>
        <v>0</v>
      </c>
      <c r="H20" s="99"/>
      <c r="I20" s="100">
        <v>0</v>
      </c>
      <c r="J20" s="53">
        <v>0</v>
      </c>
      <c r="K20" s="53">
        <v>0</v>
      </c>
      <c r="L20" s="53">
        <v>0</v>
      </c>
      <c r="M20" s="53">
        <v>0</v>
      </c>
      <c r="N20" s="54">
        <v>0</v>
      </c>
      <c r="O20" s="53">
        <v>0</v>
      </c>
      <c r="P20" s="55">
        <v>0</v>
      </c>
      <c r="Q20" s="56">
        <v>0</v>
      </c>
      <c r="R20" s="101">
        <v>0</v>
      </c>
      <c r="S20" s="102" t="s">
        <v>33</v>
      </c>
      <c r="T20" s="11"/>
      <c r="U20" s="11"/>
      <c r="V20" s="11"/>
      <c r="W20" s="11"/>
    </row>
    <row r="21" spans="1:23">
      <c r="A21" s="11"/>
      <c r="B21" s="95"/>
      <c r="C21" s="96" t="s">
        <v>34</v>
      </c>
      <c r="D21" s="96"/>
      <c r="E21" s="96"/>
      <c r="F21" s="97"/>
      <c r="G21" s="103">
        <f t="shared" si="2"/>
        <v>0</v>
      </c>
      <c r="H21" s="104"/>
      <c r="I21" s="105">
        <v>0</v>
      </c>
      <c r="J21" s="106">
        <v>0</v>
      </c>
      <c r="K21" s="106">
        <v>0</v>
      </c>
      <c r="L21" s="106">
        <v>0</v>
      </c>
      <c r="M21" s="106">
        <v>0</v>
      </c>
      <c r="N21" s="107">
        <v>0</v>
      </c>
      <c r="O21" s="106">
        <v>0</v>
      </c>
      <c r="P21" s="108">
        <v>0</v>
      </c>
      <c r="Q21" s="109">
        <v>0</v>
      </c>
      <c r="R21" s="110">
        <v>0</v>
      </c>
      <c r="S21" s="111" t="s">
        <v>35</v>
      </c>
      <c r="T21" s="11"/>
      <c r="U21" s="11"/>
      <c r="V21" s="11"/>
      <c r="W21" s="11"/>
    </row>
    <row r="22" spans="1:23" ht="15.2" thickBot="1">
      <c r="A22" s="11"/>
      <c r="B22" s="112"/>
      <c r="C22" s="113" t="s">
        <v>36</v>
      </c>
      <c r="D22" s="114"/>
      <c r="E22" s="114"/>
      <c r="F22" s="115"/>
      <c r="G22" s="50">
        <f t="shared" si="2"/>
        <v>-121406.12000000004</v>
      </c>
      <c r="H22" s="116"/>
      <c r="I22" s="117">
        <f>SUM(I19-I20-I21)</f>
        <v>-102505.66000000005</v>
      </c>
      <c r="J22" s="117">
        <f>SUM(J19-J20-J21)</f>
        <v>113550.58</v>
      </c>
      <c r="K22" s="117">
        <f t="shared" ref="K22:R22" si="4">SUM(K19-K20-K21)</f>
        <v>-33772.960000000006</v>
      </c>
      <c r="L22" s="117">
        <f t="shared" si="4"/>
        <v>1700.51</v>
      </c>
      <c r="M22" s="117">
        <f t="shared" si="4"/>
        <v>17247.73</v>
      </c>
      <c r="N22" s="117">
        <f t="shared" si="4"/>
        <v>0</v>
      </c>
      <c r="O22" s="117">
        <f t="shared" si="4"/>
        <v>-86238.510000000009</v>
      </c>
      <c r="P22" s="118">
        <f t="shared" si="4"/>
        <v>81835.430000000022</v>
      </c>
      <c r="Q22" s="78">
        <f t="shared" si="4"/>
        <v>-113223.24</v>
      </c>
      <c r="R22" s="119">
        <f t="shared" si="4"/>
        <v>0</v>
      </c>
      <c r="S22" s="120" t="s">
        <v>37</v>
      </c>
      <c r="T22" s="11"/>
      <c r="U22" s="11"/>
      <c r="V22" s="11"/>
      <c r="W22" s="11"/>
    </row>
    <row r="23" spans="1:23">
      <c r="A23" s="11"/>
      <c r="B23" s="121"/>
      <c r="C23" s="82" t="s">
        <v>38</v>
      </c>
      <c r="D23" s="122"/>
      <c r="E23" s="122"/>
      <c r="F23" s="123"/>
      <c r="G23" s="124">
        <f t="shared" si="2"/>
        <v>0</v>
      </c>
      <c r="H23" s="125"/>
      <c r="I23" s="85">
        <v>0</v>
      </c>
      <c r="J23" s="86">
        <v>0</v>
      </c>
      <c r="K23" s="86">
        <v>0</v>
      </c>
      <c r="L23" s="86">
        <v>0</v>
      </c>
      <c r="M23" s="86">
        <v>0</v>
      </c>
      <c r="N23" s="87">
        <v>0</v>
      </c>
      <c r="O23" s="86">
        <v>0</v>
      </c>
      <c r="P23" s="88">
        <v>0</v>
      </c>
      <c r="Q23" s="126">
        <v>0</v>
      </c>
      <c r="R23" s="56">
        <v>0</v>
      </c>
      <c r="S23" s="57" t="s">
        <v>39</v>
      </c>
      <c r="T23" s="11"/>
      <c r="U23" s="11"/>
      <c r="V23" s="11"/>
      <c r="W23" s="11"/>
    </row>
    <row r="24" spans="1:23" ht="15.2" thickBot="1">
      <c r="A24" s="11"/>
      <c r="B24" s="127"/>
      <c r="C24" s="128" t="s">
        <v>40</v>
      </c>
      <c r="D24" s="129"/>
      <c r="E24" s="129"/>
      <c r="F24" s="130"/>
      <c r="G24" s="131">
        <f t="shared" si="2"/>
        <v>-121406.12000000004</v>
      </c>
      <c r="H24" s="132"/>
      <c r="I24" s="75">
        <f>SUM(I22-I23)</f>
        <v>-102505.66000000005</v>
      </c>
      <c r="J24" s="76">
        <f t="shared" ref="J24:R24" si="5">SUM(J22-J23)</f>
        <v>113550.58</v>
      </c>
      <c r="K24" s="76">
        <f t="shared" si="5"/>
        <v>-33772.960000000006</v>
      </c>
      <c r="L24" s="76">
        <f t="shared" si="5"/>
        <v>1700.51</v>
      </c>
      <c r="M24" s="76">
        <f t="shared" si="5"/>
        <v>17247.73</v>
      </c>
      <c r="N24" s="76">
        <f t="shared" si="5"/>
        <v>0</v>
      </c>
      <c r="O24" s="76">
        <f t="shared" si="5"/>
        <v>-86238.510000000009</v>
      </c>
      <c r="P24" s="77">
        <f t="shared" si="5"/>
        <v>81835.430000000022</v>
      </c>
      <c r="Q24" s="75">
        <f t="shared" si="5"/>
        <v>-113223.24</v>
      </c>
      <c r="R24" s="78">
        <f t="shared" si="5"/>
        <v>0</v>
      </c>
      <c r="S24" s="79" t="s">
        <v>41</v>
      </c>
      <c r="T24" s="11"/>
      <c r="U24" s="11"/>
      <c r="V24" s="11"/>
      <c r="W24" s="11"/>
    </row>
    <row r="25" spans="1:23">
      <c r="A25" s="11"/>
      <c r="B25" s="11"/>
      <c r="C25" s="11"/>
      <c r="D25" s="11"/>
      <c r="E25" s="11"/>
      <c r="F25" s="11"/>
      <c r="G25" s="11"/>
      <c r="H25" s="11"/>
      <c r="I25" s="11"/>
      <c r="J25" s="11"/>
      <c r="K25" s="11"/>
      <c r="L25" s="11"/>
      <c r="M25" s="11"/>
      <c r="N25" s="11"/>
      <c r="O25" s="11"/>
      <c r="P25" s="11"/>
      <c r="Q25" s="11"/>
      <c r="R25" s="11"/>
      <c r="S25" s="11"/>
      <c r="T25" s="11"/>
      <c r="U25" s="11"/>
      <c r="V25" s="11"/>
      <c r="W25" s="11"/>
    </row>
    <row r="26" spans="1:23">
      <c r="A26" s="11"/>
      <c r="B26" s="11"/>
      <c r="C26" s="11"/>
      <c r="D26" s="11"/>
      <c r="E26" s="11"/>
      <c r="F26" s="11"/>
      <c r="G26" s="11"/>
      <c r="H26" s="11"/>
      <c r="I26" s="11"/>
      <c r="J26" s="11"/>
      <c r="K26" s="11"/>
      <c r="L26" s="11"/>
      <c r="M26" s="11"/>
      <c r="N26" s="11"/>
      <c r="O26" s="11"/>
      <c r="P26" s="11"/>
      <c r="Q26" s="11"/>
      <c r="R26" s="11"/>
      <c r="S26" s="11"/>
      <c r="T26" s="11"/>
      <c r="U26" s="11"/>
      <c r="V26" s="11"/>
      <c r="W26" s="11"/>
    </row>
    <row r="27" spans="1:23">
      <c r="A27" s="11"/>
      <c r="B27" s="11" t="s">
        <v>42</v>
      </c>
      <c r="C27" s="12"/>
      <c r="D27" s="12"/>
      <c r="E27" s="133"/>
      <c r="F27" s="133"/>
      <c r="G27" s="133"/>
      <c r="H27" s="13"/>
      <c r="I27" s="11"/>
      <c r="J27" s="11"/>
      <c r="K27" s="11"/>
      <c r="L27" s="11"/>
      <c r="M27" s="11"/>
      <c r="N27" s="11"/>
      <c r="O27" s="11"/>
      <c r="P27" s="11"/>
      <c r="Q27" s="11"/>
      <c r="R27" s="11"/>
      <c r="S27" s="134"/>
      <c r="T27" s="11"/>
      <c r="U27" s="11"/>
      <c r="V27" s="11"/>
      <c r="W27" s="11"/>
    </row>
    <row r="28" spans="1:23" ht="15.2" thickBot="1">
      <c r="A28" s="11"/>
      <c r="B28" s="12"/>
      <c r="C28" s="12"/>
      <c r="D28" s="12"/>
      <c r="E28" s="12"/>
      <c r="F28" s="12"/>
      <c r="G28" s="11"/>
      <c r="H28" s="11"/>
      <c r="I28" s="11"/>
      <c r="J28" s="11"/>
      <c r="K28" s="11"/>
      <c r="L28" s="11"/>
      <c r="M28" s="11"/>
      <c r="N28" s="11"/>
      <c r="O28" s="11"/>
      <c r="P28" s="11"/>
      <c r="Q28" s="11"/>
      <c r="R28" s="11"/>
      <c r="S28" s="134"/>
      <c r="T28" s="11"/>
      <c r="U28" s="11"/>
      <c r="V28" s="11"/>
      <c r="W28" s="11"/>
    </row>
    <row r="29" spans="1:23">
      <c r="A29" s="11"/>
      <c r="B29" s="135" t="s">
        <v>3</v>
      </c>
      <c r="C29" s="136"/>
      <c r="D29" s="136"/>
      <c r="E29" s="136"/>
      <c r="F29" s="137"/>
      <c r="G29" s="138" t="s">
        <v>4</v>
      </c>
      <c r="H29" s="139"/>
      <c r="I29" s="140" t="s">
        <v>5</v>
      </c>
      <c r="J29" s="141" t="s">
        <v>6</v>
      </c>
      <c r="K29" s="141" t="s">
        <v>7</v>
      </c>
      <c r="L29" s="141" t="s">
        <v>8</v>
      </c>
      <c r="M29" s="141" t="s">
        <v>9</v>
      </c>
      <c r="N29" s="141" t="s">
        <v>10</v>
      </c>
      <c r="O29" s="141" t="s">
        <v>11</v>
      </c>
      <c r="P29" s="142" t="s">
        <v>12</v>
      </c>
      <c r="Q29" s="23" t="s">
        <v>13</v>
      </c>
      <c r="R29" s="143" t="s">
        <v>14</v>
      </c>
      <c r="S29" s="24" t="s">
        <v>15</v>
      </c>
      <c r="T29" s="11"/>
      <c r="U29" s="11"/>
      <c r="V29" s="11"/>
      <c r="W29" s="11"/>
    </row>
    <row r="30" spans="1:23">
      <c r="A30" s="26"/>
      <c r="B30" s="144"/>
      <c r="C30" s="145"/>
      <c r="D30" s="145"/>
      <c r="E30" s="145"/>
      <c r="F30" s="146"/>
      <c r="G30" s="147"/>
      <c r="H30" s="148"/>
      <c r="I30" s="149"/>
      <c r="J30" s="150"/>
      <c r="K30" s="150"/>
      <c r="L30" s="150"/>
      <c r="M30" s="150"/>
      <c r="N30" s="150"/>
      <c r="O30" s="150"/>
      <c r="P30" s="151"/>
      <c r="Q30" s="35"/>
      <c r="R30" s="152"/>
      <c r="S30" s="36"/>
      <c r="T30" s="26"/>
      <c r="U30" s="26"/>
      <c r="V30" s="26"/>
      <c r="W30" s="26"/>
    </row>
    <row r="31" spans="1:23" ht="15.2" thickBot="1">
      <c r="A31" s="26"/>
      <c r="B31" s="153"/>
      <c r="C31" s="154"/>
      <c r="D31" s="154"/>
      <c r="E31" s="154"/>
      <c r="F31" s="155"/>
      <c r="G31" s="156"/>
      <c r="H31" s="157"/>
      <c r="I31" s="158"/>
      <c r="J31" s="159"/>
      <c r="K31" s="159"/>
      <c r="L31" s="159"/>
      <c r="M31" s="159"/>
      <c r="N31" s="159"/>
      <c r="O31" s="159"/>
      <c r="P31" s="160"/>
      <c r="Q31" s="45"/>
      <c r="R31" s="161"/>
      <c r="S31" s="46"/>
      <c r="T31" s="26"/>
      <c r="U31" s="26"/>
      <c r="V31" s="26"/>
      <c r="W31" s="26"/>
    </row>
    <row r="32" spans="1:23">
      <c r="A32" s="11"/>
      <c r="B32" s="80"/>
      <c r="C32" s="82" t="s">
        <v>43</v>
      </c>
      <c r="D32" s="122"/>
      <c r="E32" s="122"/>
      <c r="F32" s="123"/>
      <c r="G32" s="50">
        <f>SUM(I32:Q32)</f>
        <v>1982974.31</v>
      </c>
      <c r="H32" s="51"/>
      <c r="I32" s="52">
        <v>804889.27</v>
      </c>
      <c r="J32" s="53">
        <v>264925.37</v>
      </c>
      <c r="K32" s="53">
        <v>37478.21</v>
      </c>
      <c r="L32" s="53">
        <v>1784.68</v>
      </c>
      <c r="M32" s="53">
        <v>27563.34</v>
      </c>
      <c r="N32" s="54">
        <v>0</v>
      </c>
      <c r="O32" s="53">
        <v>331949.90000000002</v>
      </c>
      <c r="P32" s="55">
        <v>514383.54</v>
      </c>
      <c r="Q32" s="56">
        <v>0</v>
      </c>
      <c r="R32" s="56">
        <v>0</v>
      </c>
      <c r="S32" s="102" t="s">
        <v>17</v>
      </c>
      <c r="T32" s="11"/>
      <c r="U32" s="11"/>
      <c r="V32" s="11"/>
      <c r="W32" s="11"/>
    </row>
    <row r="33" spans="1:23">
      <c r="A33" s="11"/>
      <c r="B33" s="47"/>
      <c r="C33" s="59" t="s">
        <v>44</v>
      </c>
      <c r="D33" s="66"/>
      <c r="E33" s="66"/>
      <c r="F33" s="67"/>
      <c r="G33" s="50">
        <f>SUM(I33:Q33)</f>
        <v>1922217.84</v>
      </c>
      <c r="H33" s="51"/>
      <c r="I33" s="60">
        <v>887594.05</v>
      </c>
      <c r="J33" s="61">
        <v>146419.23000000001</v>
      </c>
      <c r="K33" s="61">
        <v>60459.62</v>
      </c>
      <c r="L33" s="61">
        <v>189.96</v>
      </c>
      <c r="M33" s="61">
        <v>18647.490000000002</v>
      </c>
      <c r="N33" s="62">
        <v>0</v>
      </c>
      <c r="O33" s="61">
        <v>358671.23</v>
      </c>
      <c r="P33" s="63">
        <v>450236.26</v>
      </c>
      <c r="Q33" s="64">
        <v>0</v>
      </c>
      <c r="R33" s="64">
        <v>0</v>
      </c>
      <c r="S33" s="65" t="s">
        <v>19</v>
      </c>
      <c r="T33" s="11"/>
      <c r="U33" s="11"/>
      <c r="V33" s="11"/>
      <c r="W33" s="11"/>
    </row>
    <row r="34" spans="1:23">
      <c r="A34" s="11"/>
      <c r="B34" s="47"/>
      <c r="C34" s="59" t="s">
        <v>45</v>
      </c>
      <c r="D34" s="66"/>
      <c r="E34" s="66"/>
      <c r="F34" s="67"/>
      <c r="G34" s="50">
        <f t="shared" ref="G34:G37" si="6">SUM(I34:Q34)</f>
        <v>13186.4</v>
      </c>
      <c r="H34" s="51"/>
      <c r="I34" s="68">
        <v>0</v>
      </c>
      <c r="J34" s="62">
        <v>0</v>
      </c>
      <c r="K34" s="62">
        <v>0</v>
      </c>
      <c r="L34" s="62">
        <v>0</v>
      </c>
      <c r="M34" s="62">
        <v>0</v>
      </c>
      <c r="N34" s="62">
        <v>0</v>
      </c>
      <c r="O34" s="62">
        <v>0</v>
      </c>
      <c r="P34" s="69">
        <v>0</v>
      </c>
      <c r="Q34" s="64">
        <v>13186.4</v>
      </c>
      <c r="R34" s="64">
        <v>0</v>
      </c>
      <c r="S34" s="70" t="s">
        <v>21</v>
      </c>
      <c r="T34" s="11"/>
      <c r="U34" s="11"/>
      <c r="V34" s="11"/>
      <c r="W34" s="11"/>
    </row>
    <row r="35" spans="1:23">
      <c r="A35" s="11"/>
      <c r="B35" s="47"/>
      <c r="C35" s="59" t="s">
        <v>46</v>
      </c>
      <c r="D35" s="66"/>
      <c r="E35" s="66"/>
      <c r="F35" s="67"/>
      <c r="G35" s="50">
        <f t="shared" si="6"/>
        <v>0</v>
      </c>
      <c r="H35" s="51"/>
      <c r="I35" s="71">
        <v>0</v>
      </c>
      <c r="J35" s="72">
        <v>0</v>
      </c>
      <c r="K35" s="72">
        <v>0</v>
      </c>
      <c r="L35" s="72">
        <v>0</v>
      </c>
      <c r="M35" s="62">
        <v>0</v>
      </c>
      <c r="N35" s="62">
        <v>0</v>
      </c>
      <c r="O35" s="62">
        <v>0</v>
      </c>
      <c r="P35" s="69">
        <v>0</v>
      </c>
      <c r="Q35" s="64">
        <v>0</v>
      </c>
      <c r="R35" s="64">
        <v>177359.82</v>
      </c>
      <c r="S35" s="70" t="s">
        <v>23</v>
      </c>
      <c r="T35" s="11"/>
      <c r="U35" s="11"/>
      <c r="V35" s="11"/>
      <c r="W35" s="11"/>
    </row>
    <row r="36" spans="1:23">
      <c r="A36" s="11"/>
      <c r="B36" s="47"/>
      <c r="C36" s="59" t="s">
        <v>47</v>
      </c>
      <c r="D36" s="66"/>
      <c r="E36" s="66"/>
      <c r="F36" s="67"/>
      <c r="G36" s="50">
        <f t="shared" si="6"/>
        <v>0</v>
      </c>
      <c r="H36" s="51"/>
      <c r="I36" s="71">
        <v>0</v>
      </c>
      <c r="J36" s="72">
        <v>0</v>
      </c>
      <c r="K36" s="72">
        <v>0</v>
      </c>
      <c r="L36" s="72">
        <v>0</v>
      </c>
      <c r="M36" s="62">
        <v>0</v>
      </c>
      <c r="N36" s="62">
        <v>0</v>
      </c>
      <c r="O36" s="62">
        <v>0</v>
      </c>
      <c r="P36" s="69">
        <v>0</v>
      </c>
      <c r="Q36" s="64">
        <v>0</v>
      </c>
      <c r="R36" s="64">
        <v>177359.82</v>
      </c>
      <c r="S36" s="70" t="s">
        <v>25</v>
      </c>
      <c r="T36" s="11"/>
      <c r="U36" s="11"/>
      <c r="V36" s="11"/>
      <c r="W36" s="11"/>
    </row>
    <row r="37" spans="1:23" ht="15.2" thickBot="1">
      <c r="A37" s="11"/>
      <c r="B37" s="90"/>
      <c r="C37" s="92" t="s">
        <v>48</v>
      </c>
      <c r="D37" s="162"/>
      <c r="E37" s="162"/>
      <c r="F37" s="163"/>
      <c r="G37" s="50">
        <f t="shared" si="6"/>
        <v>47570.069999999963</v>
      </c>
      <c r="H37" s="51"/>
      <c r="I37" s="75">
        <f>SUM(I32-I33-I34+I35-I36)</f>
        <v>-82704.780000000028</v>
      </c>
      <c r="J37" s="76">
        <f t="shared" ref="J37:R37" si="7">SUM(J32-J33-J34+J35-J36)</f>
        <v>118506.13999999998</v>
      </c>
      <c r="K37" s="76">
        <f t="shared" si="7"/>
        <v>-22981.410000000003</v>
      </c>
      <c r="L37" s="76">
        <f t="shared" si="7"/>
        <v>1594.72</v>
      </c>
      <c r="M37" s="76">
        <f t="shared" si="7"/>
        <v>8915.8499999999985</v>
      </c>
      <c r="N37" s="76">
        <f t="shared" si="7"/>
        <v>0</v>
      </c>
      <c r="O37" s="76">
        <f t="shared" si="7"/>
        <v>-26721.329999999958</v>
      </c>
      <c r="P37" s="77">
        <f t="shared" si="7"/>
        <v>64147.27999999997</v>
      </c>
      <c r="Q37" s="78">
        <f t="shared" si="7"/>
        <v>-13186.4</v>
      </c>
      <c r="R37" s="164">
        <f t="shared" si="7"/>
        <v>0</v>
      </c>
      <c r="S37" s="165" t="s">
        <v>27</v>
      </c>
      <c r="T37" s="11"/>
      <c r="U37" s="11"/>
      <c r="V37" s="11"/>
      <c r="W37" s="11"/>
    </row>
    <row r="38" spans="1:23">
      <c r="A38" s="166"/>
      <c r="B38" s="80"/>
      <c r="C38" s="82" t="s">
        <v>49</v>
      </c>
      <c r="D38" s="122"/>
      <c r="E38" s="122"/>
      <c r="F38" s="123"/>
      <c r="G38" s="83">
        <f t="shared" ref="G38:G44" si="8">SUM(I38:Q38)</f>
        <v>1913.1800000000003</v>
      </c>
      <c r="H38" s="84"/>
      <c r="I38" s="85">
        <v>642.59</v>
      </c>
      <c r="J38" s="86">
        <v>332.37</v>
      </c>
      <c r="K38" s="86">
        <v>132.94999999999999</v>
      </c>
      <c r="L38" s="86">
        <v>0</v>
      </c>
      <c r="M38" s="86">
        <v>23.15</v>
      </c>
      <c r="N38" s="87">
        <v>0</v>
      </c>
      <c r="O38" s="86">
        <v>315.66000000000003</v>
      </c>
      <c r="P38" s="88">
        <v>466.46</v>
      </c>
      <c r="Q38" s="56">
        <v>0</v>
      </c>
      <c r="R38" s="89">
        <v>0</v>
      </c>
      <c r="S38" s="57" t="s">
        <v>29</v>
      </c>
      <c r="T38" s="166"/>
      <c r="U38" s="166"/>
      <c r="V38" s="166"/>
      <c r="W38" s="166"/>
    </row>
    <row r="39" spans="1:23" ht="15.2" thickBot="1">
      <c r="A39" s="11"/>
      <c r="B39" s="90"/>
      <c r="C39" s="92" t="s">
        <v>50</v>
      </c>
      <c r="D39" s="162"/>
      <c r="E39" s="162"/>
      <c r="F39" s="163"/>
      <c r="G39" s="50">
        <f t="shared" si="8"/>
        <v>49483.249999999949</v>
      </c>
      <c r="H39" s="51"/>
      <c r="I39" s="75">
        <f>SUM(I37,I38)</f>
        <v>-82062.190000000031</v>
      </c>
      <c r="J39" s="164">
        <f>SUM(J37,J38)</f>
        <v>118838.50999999998</v>
      </c>
      <c r="K39" s="164">
        <f t="shared" ref="K39:R39" si="9">SUM(K37,K38)</f>
        <v>-22848.460000000003</v>
      </c>
      <c r="L39" s="164">
        <f t="shared" si="9"/>
        <v>1594.72</v>
      </c>
      <c r="M39" s="164">
        <f t="shared" si="9"/>
        <v>8938.9999999999982</v>
      </c>
      <c r="N39" s="164">
        <f t="shared" si="9"/>
        <v>0</v>
      </c>
      <c r="O39" s="164">
        <f t="shared" si="9"/>
        <v>-26405.669999999958</v>
      </c>
      <c r="P39" s="167">
        <f t="shared" si="9"/>
        <v>64613.739999999969</v>
      </c>
      <c r="Q39" s="78">
        <f t="shared" si="9"/>
        <v>-13186.4</v>
      </c>
      <c r="R39" s="164">
        <f t="shared" si="9"/>
        <v>0</v>
      </c>
      <c r="S39" s="79" t="s">
        <v>31</v>
      </c>
      <c r="T39" s="11"/>
      <c r="U39" s="11"/>
      <c r="V39" s="11"/>
      <c r="W39" s="11"/>
    </row>
    <row r="40" spans="1:23">
      <c r="A40" s="11"/>
      <c r="B40" s="95"/>
      <c r="C40" s="168" t="s">
        <v>51</v>
      </c>
      <c r="D40" s="169"/>
      <c r="E40" s="169"/>
      <c r="F40" s="170"/>
      <c r="G40" s="98">
        <f t="shared" si="8"/>
        <v>0</v>
      </c>
      <c r="H40" s="99"/>
      <c r="I40" s="100">
        <v>0</v>
      </c>
      <c r="J40" s="100">
        <v>0</v>
      </c>
      <c r="K40" s="100">
        <v>0</v>
      </c>
      <c r="L40" s="100">
        <v>0</v>
      </c>
      <c r="M40" s="100">
        <v>0</v>
      </c>
      <c r="N40" s="100">
        <v>0</v>
      </c>
      <c r="O40" s="100">
        <v>0</v>
      </c>
      <c r="P40" s="100">
        <v>0</v>
      </c>
      <c r="Q40" s="100">
        <v>0</v>
      </c>
      <c r="R40" s="100">
        <v>0</v>
      </c>
      <c r="S40" s="102" t="s">
        <v>33</v>
      </c>
      <c r="T40" s="11"/>
      <c r="U40" s="11"/>
      <c r="V40" s="11"/>
      <c r="W40" s="11"/>
    </row>
    <row r="41" spans="1:23">
      <c r="A41" s="11"/>
      <c r="B41" s="95"/>
      <c r="C41" s="171" t="s">
        <v>52</v>
      </c>
      <c r="D41" s="172"/>
      <c r="E41" s="172"/>
      <c r="F41" s="173"/>
      <c r="G41" s="103">
        <f t="shared" si="8"/>
        <v>0</v>
      </c>
      <c r="H41" s="104"/>
      <c r="I41" s="105">
        <v>0</v>
      </c>
      <c r="J41" s="105">
        <v>0</v>
      </c>
      <c r="K41" s="105">
        <v>0</v>
      </c>
      <c r="L41" s="105">
        <v>0</v>
      </c>
      <c r="M41" s="105">
        <v>0</v>
      </c>
      <c r="N41" s="105">
        <v>0</v>
      </c>
      <c r="O41" s="105">
        <v>0</v>
      </c>
      <c r="P41" s="105">
        <v>0</v>
      </c>
      <c r="Q41" s="105">
        <v>0</v>
      </c>
      <c r="R41" s="105">
        <v>0</v>
      </c>
      <c r="S41" s="111" t="s">
        <v>35</v>
      </c>
      <c r="T41" s="11"/>
      <c r="U41" s="11"/>
      <c r="V41" s="11"/>
      <c r="W41" s="11"/>
    </row>
    <row r="42" spans="1:23" ht="15.2" thickBot="1">
      <c r="A42" s="166"/>
      <c r="B42" s="112"/>
      <c r="C42" s="92" t="s">
        <v>53</v>
      </c>
      <c r="D42" s="162"/>
      <c r="E42" s="162"/>
      <c r="F42" s="163"/>
      <c r="G42" s="50">
        <f t="shared" si="8"/>
        <v>49483.249999999949</v>
      </c>
      <c r="H42" s="116"/>
      <c r="I42" s="117">
        <f>SUM(I39-I40-I41)</f>
        <v>-82062.190000000031</v>
      </c>
      <c r="J42" s="117">
        <f>SUM(J39-J40-J41)</f>
        <v>118838.50999999998</v>
      </c>
      <c r="K42" s="117">
        <f t="shared" ref="K42:R42" si="10">SUM(K39-K40-K41)</f>
        <v>-22848.460000000003</v>
      </c>
      <c r="L42" s="117">
        <f t="shared" si="10"/>
        <v>1594.72</v>
      </c>
      <c r="M42" s="117">
        <f t="shared" si="10"/>
        <v>8938.9999999999982</v>
      </c>
      <c r="N42" s="117">
        <f t="shared" si="10"/>
        <v>0</v>
      </c>
      <c r="O42" s="117">
        <f t="shared" si="10"/>
        <v>-26405.669999999958</v>
      </c>
      <c r="P42" s="118">
        <f t="shared" si="10"/>
        <v>64613.739999999969</v>
      </c>
      <c r="Q42" s="78">
        <f t="shared" si="10"/>
        <v>-13186.4</v>
      </c>
      <c r="R42" s="117">
        <f t="shared" si="10"/>
        <v>0</v>
      </c>
      <c r="S42" s="120" t="s">
        <v>37</v>
      </c>
      <c r="T42" s="166"/>
      <c r="U42" s="166"/>
      <c r="V42" s="166"/>
      <c r="W42" s="166"/>
    </row>
    <row r="43" spans="1:23">
      <c r="A43" s="11"/>
      <c r="B43" s="121"/>
      <c r="C43" s="82" t="s">
        <v>54</v>
      </c>
      <c r="D43" s="122"/>
      <c r="E43" s="122"/>
      <c r="F43" s="123"/>
      <c r="G43" s="124">
        <f t="shared" si="8"/>
        <v>0</v>
      </c>
      <c r="H43" s="125"/>
      <c r="I43" s="85">
        <v>0</v>
      </c>
      <c r="J43" s="85">
        <v>0</v>
      </c>
      <c r="K43" s="85">
        <v>0</v>
      </c>
      <c r="L43" s="85">
        <v>0</v>
      </c>
      <c r="M43" s="85">
        <v>0</v>
      </c>
      <c r="N43" s="85">
        <v>0</v>
      </c>
      <c r="O43" s="85">
        <v>0</v>
      </c>
      <c r="P43" s="85">
        <v>0</v>
      </c>
      <c r="Q43" s="85">
        <v>0</v>
      </c>
      <c r="R43" s="85">
        <v>0</v>
      </c>
      <c r="S43" s="57" t="s">
        <v>39</v>
      </c>
      <c r="T43" s="11"/>
      <c r="U43" s="11"/>
      <c r="V43" s="11"/>
      <c r="W43" s="11"/>
    </row>
    <row r="44" spans="1:23" ht="15.2" thickBot="1">
      <c r="A44" s="11"/>
      <c r="B44" s="127"/>
      <c r="C44" s="128" t="s">
        <v>55</v>
      </c>
      <c r="D44" s="129"/>
      <c r="E44" s="129"/>
      <c r="F44" s="130"/>
      <c r="G44" s="131">
        <f t="shared" si="8"/>
        <v>49483.249999999949</v>
      </c>
      <c r="H44" s="132"/>
      <c r="I44" s="75">
        <f>SUM(I42-I43)</f>
        <v>-82062.190000000031</v>
      </c>
      <c r="J44" s="76">
        <f t="shared" ref="J44:R44" si="11">SUM(J42-J43)</f>
        <v>118838.50999999998</v>
      </c>
      <c r="K44" s="76">
        <f t="shared" si="11"/>
        <v>-22848.460000000003</v>
      </c>
      <c r="L44" s="76">
        <f t="shared" si="11"/>
        <v>1594.72</v>
      </c>
      <c r="M44" s="76">
        <f t="shared" si="11"/>
        <v>8938.9999999999982</v>
      </c>
      <c r="N44" s="76">
        <f t="shared" si="11"/>
        <v>0</v>
      </c>
      <c r="O44" s="76">
        <f t="shared" si="11"/>
        <v>-26405.669999999958</v>
      </c>
      <c r="P44" s="77">
        <f t="shared" si="11"/>
        <v>64613.739999999969</v>
      </c>
      <c r="Q44" s="78">
        <f t="shared" si="11"/>
        <v>-13186.4</v>
      </c>
      <c r="R44" s="164">
        <f t="shared" si="11"/>
        <v>0</v>
      </c>
      <c r="S44" s="79" t="s">
        <v>41</v>
      </c>
      <c r="T44" s="11"/>
      <c r="U44" s="11"/>
      <c r="V44" s="11"/>
      <c r="W44" s="11"/>
    </row>
    <row r="45" spans="1:23">
      <c r="A45" s="11"/>
      <c r="B45" s="11"/>
      <c r="C45" s="11"/>
      <c r="D45" s="11"/>
      <c r="E45" s="11"/>
      <c r="F45" s="11"/>
      <c r="G45" s="11"/>
      <c r="H45" s="11"/>
      <c r="I45" s="11"/>
      <c r="J45" s="11"/>
      <c r="K45" s="11"/>
      <c r="L45" s="11"/>
      <c r="M45" s="11"/>
      <c r="N45" s="11"/>
      <c r="O45" s="11"/>
      <c r="P45" s="11"/>
      <c r="Q45" s="11"/>
      <c r="R45" s="11"/>
      <c r="S45" s="11"/>
      <c r="T45" s="11"/>
      <c r="U45" s="11"/>
      <c r="V45" s="11"/>
      <c r="W45" s="11"/>
    </row>
    <row r="46" spans="1:23">
      <c r="A46" s="11"/>
      <c r="B46" s="11"/>
      <c r="C46" s="11"/>
      <c r="D46" s="11"/>
      <c r="E46" s="11"/>
      <c r="F46" s="11"/>
      <c r="G46" s="11"/>
      <c r="H46" s="11"/>
      <c r="I46" s="11"/>
      <c r="J46" s="11"/>
      <c r="K46" s="11"/>
      <c r="L46" s="11"/>
      <c r="M46" s="11"/>
      <c r="N46" s="11"/>
      <c r="O46" s="11"/>
      <c r="P46" s="11"/>
      <c r="Q46" s="11"/>
      <c r="R46" s="11"/>
      <c r="S46" s="11"/>
      <c r="T46" s="11"/>
      <c r="U46" s="11"/>
      <c r="V46" s="11"/>
      <c r="W46" s="11"/>
    </row>
    <row r="47" spans="1:23">
      <c r="A47" s="11"/>
      <c r="B47" s="174" t="s">
        <v>56</v>
      </c>
      <c r="C47" s="11"/>
      <c r="D47" s="11"/>
      <c r="E47" s="11"/>
      <c r="F47" s="11"/>
      <c r="G47" s="11"/>
      <c r="H47" s="11"/>
      <c r="I47" s="11"/>
      <c r="J47" s="11"/>
      <c r="K47" s="11"/>
      <c r="L47" s="11"/>
      <c r="M47" s="11"/>
      <c r="N47" s="11"/>
      <c r="O47" s="11"/>
      <c r="P47" s="11"/>
      <c r="Q47" s="11"/>
      <c r="R47" s="11"/>
      <c r="S47" s="11"/>
      <c r="T47" s="11"/>
      <c r="U47" s="11"/>
      <c r="V47" s="11"/>
      <c r="W47" s="11"/>
    </row>
    <row r="48" spans="1:23">
      <c r="A48" s="11"/>
      <c r="B48" s="174" t="s">
        <v>57</v>
      </c>
      <c r="C48" s="11"/>
      <c r="D48" s="11"/>
      <c r="E48" s="11"/>
      <c r="F48" s="11"/>
      <c r="G48" s="11"/>
      <c r="H48" s="11"/>
      <c r="I48" s="11"/>
      <c r="J48" s="11"/>
      <c r="K48" s="11"/>
      <c r="L48" s="11"/>
      <c r="M48" s="11"/>
      <c r="N48" s="11"/>
      <c r="O48" s="11"/>
      <c r="P48" s="11"/>
      <c r="Q48" s="11"/>
      <c r="R48" s="11"/>
      <c r="S48" s="11"/>
      <c r="T48" s="11"/>
      <c r="U48" s="11"/>
      <c r="V48" s="11"/>
      <c r="W48" s="11"/>
    </row>
    <row r="49" spans="1:23">
      <c r="A49" s="11"/>
      <c r="B49" s="174" t="s">
        <v>58</v>
      </c>
      <c r="C49" s="11"/>
      <c r="D49" s="11"/>
      <c r="E49" s="11"/>
      <c r="F49" s="11"/>
      <c r="G49" s="11"/>
      <c r="H49" s="11"/>
      <c r="I49" s="11"/>
      <c r="J49" s="11"/>
      <c r="K49" s="11"/>
      <c r="L49" s="11"/>
      <c r="M49" s="11"/>
      <c r="N49" s="11"/>
      <c r="O49" s="11"/>
      <c r="P49" s="11"/>
      <c r="Q49" s="11"/>
      <c r="R49" s="11"/>
      <c r="S49" s="11"/>
      <c r="T49" s="11"/>
      <c r="U49" s="11"/>
      <c r="V49" s="11"/>
      <c r="W49" s="11"/>
    </row>
    <row r="50" spans="1:23">
      <c r="A50" s="11"/>
      <c r="B50" s="174" t="s">
        <v>59</v>
      </c>
      <c r="C50" s="11"/>
      <c r="D50" s="11"/>
      <c r="E50" s="11"/>
      <c r="F50" s="11"/>
      <c r="G50" s="11"/>
      <c r="H50" s="11"/>
      <c r="I50" s="11"/>
      <c r="J50" s="11"/>
      <c r="K50" s="11"/>
      <c r="L50" s="11"/>
      <c r="M50" s="11"/>
      <c r="N50" s="11"/>
      <c r="O50" s="11"/>
      <c r="P50" s="11"/>
      <c r="Q50" s="11"/>
      <c r="R50" s="11"/>
      <c r="S50" s="11"/>
      <c r="T50" s="11"/>
      <c r="U50" s="11"/>
      <c r="V50" s="11"/>
      <c r="W50" s="11"/>
    </row>
    <row r="51" spans="1:23">
      <c r="A51" s="11"/>
      <c r="B51" s="11" t="s">
        <v>60</v>
      </c>
      <c r="C51" s="11"/>
      <c r="D51" s="11"/>
      <c r="E51" s="11"/>
      <c r="F51" s="11"/>
      <c r="G51" s="11"/>
      <c r="H51" s="11"/>
      <c r="I51" s="11"/>
      <c r="J51" s="11"/>
      <c r="K51" s="11"/>
      <c r="L51" s="11"/>
      <c r="M51" s="11"/>
      <c r="N51" s="11"/>
      <c r="O51" s="11"/>
      <c r="P51" s="11"/>
      <c r="Q51" s="11"/>
      <c r="R51" s="11"/>
      <c r="S51" s="11"/>
      <c r="T51" s="11"/>
      <c r="U51" s="11"/>
      <c r="V51" s="11"/>
      <c r="W51" s="11"/>
    </row>
    <row r="52" spans="1:23">
      <c r="A52" s="11"/>
      <c r="B52" s="11"/>
      <c r="C52" s="11"/>
      <c r="D52" s="11"/>
      <c r="E52" s="11"/>
      <c r="F52" s="11"/>
      <c r="G52" s="11"/>
      <c r="H52" s="11"/>
      <c r="I52" s="11"/>
      <c r="J52" s="11"/>
      <c r="K52" s="11"/>
      <c r="L52" s="11"/>
      <c r="M52" s="11"/>
      <c r="N52" s="11"/>
      <c r="O52" s="11"/>
      <c r="P52" s="11"/>
      <c r="Q52" s="11"/>
      <c r="R52" s="11"/>
      <c r="S52" s="11"/>
      <c r="T52" s="11"/>
      <c r="U52" s="11"/>
      <c r="V52" s="11"/>
      <c r="W52" s="11"/>
    </row>
    <row r="53" spans="1:23">
      <c r="A53" s="11"/>
      <c r="B53" s="11"/>
      <c r="C53" s="11"/>
      <c r="D53" s="11"/>
      <c r="E53" s="11"/>
      <c r="F53" s="11"/>
      <c r="G53" s="11"/>
      <c r="H53" s="11"/>
      <c r="I53" s="11"/>
      <c r="J53" s="11"/>
      <c r="K53" s="11"/>
      <c r="L53" s="11"/>
      <c r="M53" s="11"/>
      <c r="N53" s="11"/>
      <c r="O53" s="11"/>
      <c r="P53" s="11"/>
      <c r="Q53" s="11"/>
      <c r="R53" s="11"/>
      <c r="S53" s="11"/>
      <c r="T53" s="11"/>
      <c r="U53" s="11"/>
      <c r="V53" s="11"/>
      <c r="W53" s="11"/>
    </row>
    <row r="54" spans="1:23">
      <c r="A54" s="11"/>
      <c r="B54" s="11"/>
      <c r="C54" s="11"/>
      <c r="D54" s="11"/>
      <c r="E54" s="11"/>
      <c r="F54" s="11"/>
      <c r="G54" s="11"/>
      <c r="H54" s="11"/>
      <c r="I54" s="11"/>
      <c r="J54" s="11"/>
      <c r="K54" s="11"/>
      <c r="L54" s="11"/>
      <c r="M54" s="11"/>
      <c r="N54" s="11"/>
      <c r="O54" s="11"/>
      <c r="P54" s="11"/>
      <c r="Q54" s="11"/>
      <c r="R54" s="11"/>
      <c r="S54" s="11"/>
      <c r="T54" s="11"/>
      <c r="U54" s="11"/>
      <c r="V54" s="11"/>
      <c r="W54" s="11"/>
    </row>
    <row r="55" spans="1:23">
      <c r="A55" s="11"/>
      <c r="B55" s="175"/>
      <c r="C55" s="175"/>
      <c r="D55" s="175"/>
      <c r="E55" s="175"/>
      <c r="F55" s="175"/>
      <c r="G55" s="175"/>
      <c r="H55" s="175"/>
      <c r="I55" s="175"/>
      <c r="J55" s="175"/>
      <c r="K55" s="175"/>
      <c r="L55" s="11"/>
      <c r="M55" s="11"/>
      <c r="N55" s="11"/>
      <c r="O55" s="11"/>
      <c r="P55" s="11"/>
      <c r="Q55" s="11"/>
      <c r="R55" s="11"/>
      <c r="S55" s="11"/>
      <c r="T55" s="11"/>
      <c r="U55" s="11"/>
      <c r="V55" s="11"/>
      <c r="W55" s="11"/>
    </row>
    <row r="56" spans="1:23">
      <c r="A56" s="11"/>
      <c r="B56" s="175"/>
      <c r="C56" s="175"/>
      <c r="D56" s="175"/>
      <c r="E56" s="175"/>
      <c r="F56" s="175"/>
      <c r="G56" s="175"/>
      <c r="H56" s="175"/>
      <c r="I56" s="175"/>
      <c r="J56" s="175"/>
      <c r="K56" s="175"/>
      <c r="L56" s="11"/>
      <c r="M56" s="11"/>
      <c r="N56" s="11"/>
      <c r="O56" s="11"/>
      <c r="P56" s="11"/>
      <c r="Q56" s="11"/>
      <c r="R56" s="11"/>
      <c r="S56" s="11"/>
      <c r="T56" s="11"/>
      <c r="U56" s="11"/>
      <c r="V56" s="11"/>
      <c r="W56" s="11"/>
    </row>
    <row r="57" spans="1:23">
      <c r="A57" s="11"/>
      <c r="B57" s="175"/>
      <c r="C57" s="175"/>
      <c r="D57" s="175"/>
      <c r="E57" s="175"/>
      <c r="F57" s="175"/>
      <c r="G57" s="175"/>
      <c r="H57" s="175"/>
      <c r="I57" s="175"/>
      <c r="J57" s="175"/>
      <c r="K57" s="175"/>
      <c r="L57" s="11"/>
      <c r="M57" s="11"/>
      <c r="N57" s="11"/>
      <c r="O57" s="11"/>
      <c r="P57" s="11"/>
      <c r="Q57" s="11"/>
      <c r="R57" s="11"/>
      <c r="S57" s="11"/>
      <c r="T57" s="11"/>
      <c r="U57" s="11"/>
      <c r="V57" s="11"/>
      <c r="W57" s="11"/>
    </row>
  </sheetData>
  <mergeCells count="89">
    <mergeCell ref="C44:F44"/>
    <mergeCell ref="G44:H44"/>
    <mergeCell ref="B55:K57"/>
    <mergeCell ref="C41:F41"/>
    <mergeCell ref="G41:H41"/>
    <mergeCell ref="C42:F42"/>
    <mergeCell ref="G42:H42"/>
    <mergeCell ref="C43:F43"/>
    <mergeCell ref="G43:H43"/>
    <mergeCell ref="B38:B39"/>
    <mergeCell ref="C38:F38"/>
    <mergeCell ref="G38:H38"/>
    <mergeCell ref="C39:F39"/>
    <mergeCell ref="G39:H39"/>
    <mergeCell ref="C40:F40"/>
    <mergeCell ref="G40:H40"/>
    <mergeCell ref="C35:F35"/>
    <mergeCell ref="G35:H35"/>
    <mergeCell ref="C36:F36"/>
    <mergeCell ref="G36:H36"/>
    <mergeCell ref="C37:F37"/>
    <mergeCell ref="G37:H37"/>
    <mergeCell ref="Q29:Q31"/>
    <mergeCell ref="R29:R31"/>
    <mergeCell ref="S29:S31"/>
    <mergeCell ref="B32:B37"/>
    <mergeCell ref="C32:F32"/>
    <mergeCell ref="G32:H32"/>
    <mergeCell ref="C33:F33"/>
    <mergeCell ref="G33:H33"/>
    <mergeCell ref="C34:F34"/>
    <mergeCell ref="G34:H34"/>
    <mergeCell ref="K29:K31"/>
    <mergeCell ref="L29:L31"/>
    <mergeCell ref="M29:M31"/>
    <mergeCell ref="N29:N31"/>
    <mergeCell ref="O29:O31"/>
    <mergeCell ref="P29:P31"/>
    <mergeCell ref="C24:F24"/>
    <mergeCell ref="G24:H24"/>
    <mergeCell ref="B29:F31"/>
    <mergeCell ref="G29:H31"/>
    <mergeCell ref="I29:I31"/>
    <mergeCell ref="J29:J31"/>
    <mergeCell ref="C21:F21"/>
    <mergeCell ref="G21:H21"/>
    <mergeCell ref="C22:F22"/>
    <mergeCell ref="G22:H22"/>
    <mergeCell ref="C23:F23"/>
    <mergeCell ref="G23:H23"/>
    <mergeCell ref="B18:B19"/>
    <mergeCell ref="C18:F18"/>
    <mergeCell ref="G18:H18"/>
    <mergeCell ref="C19:F19"/>
    <mergeCell ref="G19:H19"/>
    <mergeCell ref="C20:F20"/>
    <mergeCell ref="G20:H20"/>
    <mergeCell ref="C15:F15"/>
    <mergeCell ref="G15:H15"/>
    <mergeCell ref="C16:F16"/>
    <mergeCell ref="G16:H16"/>
    <mergeCell ref="C17:F17"/>
    <mergeCell ref="G17:H17"/>
    <mergeCell ref="R9:R11"/>
    <mergeCell ref="S9:S11"/>
    <mergeCell ref="U9:U11"/>
    <mergeCell ref="B12:B17"/>
    <mergeCell ref="C12:F12"/>
    <mergeCell ref="G12:H12"/>
    <mergeCell ref="C13:F13"/>
    <mergeCell ref="G13:H13"/>
    <mergeCell ref="C14:F14"/>
    <mergeCell ref="G14:H14"/>
    <mergeCell ref="L9:L11"/>
    <mergeCell ref="M9:M11"/>
    <mergeCell ref="N9:N11"/>
    <mergeCell ref="O9:O11"/>
    <mergeCell ref="P9:P11"/>
    <mergeCell ref="Q9:Q11"/>
    <mergeCell ref="A1:W1"/>
    <mergeCell ref="A2:W2"/>
    <mergeCell ref="A3:W3"/>
    <mergeCell ref="A5:W5"/>
    <mergeCell ref="P8:S8"/>
    <mergeCell ref="B9:F11"/>
    <mergeCell ref="G9:H11"/>
    <mergeCell ref="I9:I11"/>
    <mergeCell ref="J9:J11"/>
    <mergeCell ref="K9:K1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c:creator>
  <cp:lastModifiedBy>us</cp:lastModifiedBy>
  <dcterms:created xsi:type="dcterms:W3CDTF">2019-01-10T06:51:22Z</dcterms:created>
  <dcterms:modified xsi:type="dcterms:W3CDTF">2019-01-10T06:52:27Z</dcterms:modified>
</cp:coreProperties>
</file>