
<file path=[Content_Types].xml><?xml version="1.0" encoding="utf-8"?>
<Types xmlns="http://schemas.openxmlformats.org/package/2006/content-type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695" windowHeight="12705" activeTab="3"/>
  </bookViews>
  <sheets>
    <sheet name="6.1" sheetId="1" r:id="rId1"/>
    <sheet name="6.2" sheetId="2" r:id="rId2"/>
    <sheet name="6.3" sheetId="3" r:id="rId3"/>
    <sheet name="6.4" sheetId="4" r:id="rId4"/>
    <sheet name="6.5"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f" hidden="1">[1]gamybaK!#REF!</definedName>
    <definedName name="_xlnm._FilterDatabase" localSheetId="0" hidden="1">'6.1'!$A$5:$AA$172</definedName>
    <definedName name="_xlnm._FilterDatabase" localSheetId="1" hidden="1">'6.2'!$B$7:$AC$7</definedName>
    <definedName name="_xlnm._FilterDatabase" localSheetId="2" hidden="1">'6.3'!$B$6:$G$25</definedName>
    <definedName name="_xlnm._FilterDatabase" localSheetId="3" hidden="1">'6.4'!$B$6:$AD$175</definedName>
    <definedName name="_xlnm._FilterDatabase" localSheetId="4" hidden="1">'6.5'!$A$67:$R$117</definedName>
    <definedName name="_xlnm._FilterDatabase" hidden="1">[2]gamybaK!#REF!</definedName>
    <definedName name="_FilterDatabase1" hidden="1">[1]gamybaK!#REF!</definedName>
    <definedName name="AAA" hidden="1">[3]gamybaK!#REF!</definedName>
    <definedName name="AAAA" hidden="1">[4]gamybaK!#REF!</definedName>
    <definedName name="AS" hidden="1">[3]gamybaK!#REF!</definedName>
    <definedName name="AS2DocOpenMode" hidden="1">"AS2DocumentEdit"</definedName>
    <definedName name="asd" hidden="1">[4]gamybaK!#REF!</definedName>
    <definedName name="azx" hidden="1">[3]gamybaK!#REF!</definedName>
    <definedName name="de" hidden="1">#REF!</definedName>
    <definedName name="eeee" hidden="1">#REF!</definedName>
    <definedName name="eeeee" hidden="1">#REF!</definedName>
    <definedName name="ET" hidden="1">#REF!</definedName>
    <definedName name="filter" hidden="1">[5]gamybaK!#REF!</definedName>
    <definedName name="h" hidden="1">[6]gamybaK!#REF!</definedName>
    <definedName name="hmm" hidden="1">#REF!</definedName>
    <definedName name="kint" hidden="1">[7]gamybaK!#REF!</definedName>
    <definedName name="l" hidden="1">[7]gamybaK!#REF!</definedName>
    <definedName name="lkjh" hidden="1">[5]gamybaK!#REF!</definedName>
    <definedName name="lkmjh" hidden="1">[8]gamybaK!#REF!</definedName>
    <definedName name="pr" hidden="1">[2]gamybaK!#REF!</definedName>
    <definedName name="Priskyrimas_turtas">[9]_!$H$17:$H$45</definedName>
    <definedName name="PSW_CALCULATE_0" hidden="1">#REF!</definedName>
    <definedName name="PSW_SAVE_0" hidden="1">#REF!</definedName>
    <definedName name="PSWGrid_0_0" hidden="1">#REF!</definedName>
    <definedName name="PSWGrid_0_1" hidden="1">#REF!</definedName>
    <definedName name="PSWGrid_0_2" hidden="1">#REF!</definedName>
    <definedName name="PSWGrid_0_3" hidden="1">#REF!</definedName>
    <definedName name="PSWInput_0_0" hidden="1">#REF!</definedName>
    <definedName name="PSWInput_0_1" hidden="1">#REF!</definedName>
    <definedName name="PSWInput_0_2" hidden="1">#REF!</definedName>
    <definedName name="PSWInput_0_3" hidden="1">#REF!</definedName>
    <definedName name="PSWList_0_0" hidden="1">#REF!</definedName>
    <definedName name="PSWList_0_1" hidden="1">#REF!</definedName>
    <definedName name="PSWList_0_2" hidden="1">#REF!</definedName>
    <definedName name="PSWList_0_3" hidden="1">#REF!</definedName>
    <definedName name="PSWMergedSavingCell_0_0" hidden="1">#REF!</definedName>
    <definedName name="PSWMergedSavingCell_0_1" hidden="1">#REF!</definedName>
    <definedName name="PSWMergedSavingCell_0_10" hidden="1">#REF!</definedName>
    <definedName name="PSWMergedSavingCell_0_100" hidden="1">#REF!</definedName>
    <definedName name="PSWMergedSavingCell_0_101" hidden="1">#REF!</definedName>
    <definedName name="PSWMergedSavingCell_0_102" hidden="1">#REF!</definedName>
    <definedName name="PSWMergedSavingCell_0_103" hidden="1">#REF!</definedName>
    <definedName name="PSWMergedSavingCell_0_104" hidden="1">#REF!</definedName>
    <definedName name="PSWMergedSavingCell_0_105" hidden="1">#REF!</definedName>
    <definedName name="PSWMergedSavingCell_0_106" hidden="1">#REF!</definedName>
    <definedName name="PSWMergedSavingCell_0_107" hidden="1">#REF!</definedName>
    <definedName name="PSWMergedSavingCell_0_108" hidden="1">#REF!</definedName>
    <definedName name="PSWMergedSavingCell_0_109" hidden="1">#REF!</definedName>
    <definedName name="PSWMergedSavingCell_0_11" hidden="1">#REF!</definedName>
    <definedName name="PSWMergedSavingCell_0_110" hidden="1">#REF!</definedName>
    <definedName name="PSWMergedSavingCell_0_111" hidden="1">#REF!</definedName>
    <definedName name="PSWMergedSavingCell_0_112" hidden="1">#REF!</definedName>
    <definedName name="PSWMergedSavingCell_0_113" hidden="1">#REF!</definedName>
    <definedName name="PSWMergedSavingCell_0_114" hidden="1">#REF!</definedName>
    <definedName name="PSWMergedSavingCell_0_115" hidden="1">#REF!</definedName>
    <definedName name="PSWMergedSavingCell_0_116" hidden="1">#REF!</definedName>
    <definedName name="PSWMergedSavingCell_0_117" hidden="1">#REF!</definedName>
    <definedName name="PSWMergedSavingCell_0_118" hidden="1">#REF!</definedName>
    <definedName name="PSWMergedSavingCell_0_119" hidden="1">#REF!</definedName>
    <definedName name="PSWMergedSavingCell_0_12" hidden="1">#REF!</definedName>
    <definedName name="PSWMergedSavingCell_0_120" hidden="1">#REF!</definedName>
    <definedName name="PSWMergedSavingCell_0_121" hidden="1">#REF!</definedName>
    <definedName name="PSWMergedSavingCell_0_122" hidden="1">#REF!</definedName>
    <definedName name="PSWMergedSavingCell_0_123" hidden="1">#REF!</definedName>
    <definedName name="PSWMergedSavingCell_0_124" hidden="1">#REF!</definedName>
    <definedName name="PSWMergedSavingCell_0_125" hidden="1">#REF!</definedName>
    <definedName name="PSWMergedSavingCell_0_126" hidden="1">#REF!</definedName>
    <definedName name="PSWMergedSavingCell_0_127" hidden="1">#REF!</definedName>
    <definedName name="PSWMergedSavingCell_0_128" hidden="1">#REF!</definedName>
    <definedName name="PSWMergedSavingCell_0_129" hidden="1">#REF!</definedName>
    <definedName name="PSWMergedSavingCell_0_13" hidden="1">#REF!</definedName>
    <definedName name="PSWMergedSavingCell_0_130" hidden="1">#REF!</definedName>
    <definedName name="PSWMergedSavingCell_0_131" hidden="1">#REF!</definedName>
    <definedName name="PSWMergedSavingCell_0_132" hidden="1">#REF!</definedName>
    <definedName name="PSWMergedSavingCell_0_133" hidden="1">#REF!</definedName>
    <definedName name="PSWMergedSavingCell_0_134" hidden="1">#REF!</definedName>
    <definedName name="PSWMergedSavingCell_0_135" hidden="1">#REF!</definedName>
    <definedName name="PSWMergedSavingCell_0_136" hidden="1">#REF!</definedName>
    <definedName name="PSWMergedSavingCell_0_137" hidden="1">#REF!</definedName>
    <definedName name="PSWMergedSavingCell_0_138" hidden="1">#REF!</definedName>
    <definedName name="PSWMergedSavingCell_0_139" hidden="1">#REF!</definedName>
    <definedName name="PSWMergedSavingCell_0_14" hidden="1">#REF!</definedName>
    <definedName name="PSWMergedSavingCell_0_140" hidden="1">#REF!</definedName>
    <definedName name="PSWMergedSavingCell_0_141" hidden="1">#REF!</definedName>
    <definedName name="PSWMergedSavingCell_0_142" hidden="1">#REF!</definedName>
    <definedName name="PSWMergedSavingCell_0_143" hidden="1">#REF!</definedName>
    <definedName name="PSWMergedSavingCell_0_144" hidden="1">#REF!</definedName>
    <definedName name="PSWMergedSavingCell_0_145" hidden="1">#REF!</definedName>
    <definedName name="PSWMergedSavingCell_0_146" hidden="1">#REF!</definedName>
    <definedName name="PSWMergedSavingCell_0_147" hidden="1">#REF!</definedName>
    <definedName name="PSWMergedSavingCell_0_148" hidden="1">#REF!</definedName>
    <definedName name="PSWMergedSavingCell_0_149" hidden="1">#REF!</definedName>
    <definedName name="PSWMergedSavingCell_0_15" hidden="1">#REF!</definedName>
    <definedName name="PSWMergedSavingCell_0_150" hidden="1">#REF!</definedName>
    <definedName name="PSWMergedSavingCell_0_151" hidden="1">#REF!</definedName>
    <definedName name="PSWMergedSavingCell_0_152" hidden="1">#REF!</definedName>
    <definedName name="PSWMergedSavingCell_0_153" hidden="1">#REF!</definedName>
    <definedName name="PSWMergedSavingCell_0_154" hidden="1">#REF!</definedName>
    <definedName name="PSWMergedSavingCell_0_155" hidden="1">#REF!</definedName>
    <definedName name="PSWMergedSavingCell_0_156" hidden="1">#REF!</definedName>
    <definedName name="PSWMergedSavingCell_0_157" hidden="1">#REF!</definedName>
    <definedName name="PSWMergedSavingCell_0_158" hidden="1">#REF!</definedName>
    <definedName name="PSWMergedSavingCell_0_159" hidden="1">#REF!</definedName>
    <definedName name="PSWMergedSavingCell_0_16" hidden="1">#REF!</definedName>
    <definedName name="PSWMergedSavingCell_0_160" hidden="1">#REF!</definedName>
    <definedName name="PSWMergedSavingCell_0_161" hidden="1">#REF!</definedName>
    <definedName name="PSWMergedSavingCell_0_162" hidden="1">#REF!</definedName>
    <definedName name="PSWMergedSavingCell_0_163" hidden="1">#REF!</definedName>
    <definedName name="PSWMergedSavingCell_0_164" hidden="1">#REF!</definedName>
    <definedName name="PSWMergedSavingCell_0_165" hidden="1">#REF!</definedName>
    <definedName name="PSWMergedSavingCell_0_166" hidden="1">#REF!</definedName>
    <definedName name="PSWMergedSavingCell_0_167" hidden="1">#REF!</definedName>
    <definedName name="PSWMergedSavingCell_0_168" hidden="1">#REF!</definedName>
    <definedName name="PSWMergedSavingCell_0_169" hidden="1">#REF!</definedName>
    <definedName name="PSWMergedSavingCell_0_17" hidden="1">#REF!</definedName>
    <definedName name="PSWMergedSavingCell_0_170" hidden="1">#REF!</definedName>
    <definedName name="PSWMergedSavingCell_0_171" hidden="1">#REF!</definedName>
    <definedName name="PSWMergedSavingCell_0_172" hidden="1">#REF!</definedName>
    <definedName name="PSWMergedSavingCell_0_173" hidden="1">#REF!</definedName>
    <definedName name="PSWMergedSavingCell_0_174" hidden="1">#REF!</definedName>
    <definedName name="PSWMergedSavingCell_0_175" hidden="1">#REF!</definedName>
    <definedName name="PSWMergedSavingCell_0_176" hidden="1">#REF!</definedName>
    <definedName name="PSWMergedSavingCell_0_177" hidden="1">#REF!</definedName>
    <definedName name="PSWMergedSavingCell_0_178" hidden="1">#REF!</definedName>
    <definedName name="PSWMergedSavingCell_0_179" hidden="1">#REF!</definedName>
    <definedName name="PSWMergedSavingCell_0_18" hidden="1">#REF!</definedName>
    <definedName name="PSWMergedSavingCell_0_180" hidden="1">#REF!</definedName>
    <definedName name="PSWMergedSavingCell_0_181" hidden="1">#REF!</definedName>
    <definedName name="PSWMergedSavingCell_0_182" hidden="1">#REF!</definedName>
    <definedName name="PSWMergedSavingCell_0_183" hidden="1">#REF!</definedName>
    <definedName name="PSWMergedSavingCell_0_184" hidden="1">#REF!</definedName>
    <definedName name="PSWMergedSavingCell_0_185" hidden="1">#REF!</definedName>
    <definedName name="PSWMergedSavingCell_0_186" hidden="1">#REF!</definedName>
    <definedName name="PSWMergedSavingCell_0_187" hidden="1">#REF!</definedName>
    <definedName name="PSWMergedSavingCell_0_188" hidden="1">#REF!</definedName>
    <definedName name="PSWMergedSavingCell_0_189" hidden="1">#REF!</definedName>
    <definedName name="PSWMergedSavingCell_0_19" hidden="1">#REF!</definedName>
    <definedName name="PSWMergedSavingCell_0_190" hidden="1">#REF!</definedName>
    <definedName name="PSWMergedSavingCell_0_191" hidden="1">#REF!</definedName>
    <definedName name="PSWMergedSavingCell_0_192" hidden="1">#REF!</definedName>
    <definedName name="PSWMergedSavingCell_0_193" hidden="1">#REF!</definedName>
    <definedName name="PSWMergedSavingCell_0_194" hidden="1">#REF!</definedName>
    <definedName name="PSWMergedSavingCell_0_195" hidden="1">#REF!</definedName>
    <definedName name="PSWMergedSavingCell_0_196" hidden="1">#REF!</definedName>
    <definedName name="PSWMergedSavingCell_0_197" hidden="1">#REF!</definedName>
    <definedName name="PSWMergedSavingCell_0_198" hidden="1">#REF!</definedName>
    <definedName name="PSWMergedSavingCell_0_199" hidden="1">#REF!</definedName>
    <definedName name="PSWMergedSavingCell_0_2" hidden="1">#REF!</definedName>
    <definedName name="PSWMergedSavingCell_0_20" hidden="1">#REF!</definedName>
    <definedName name="PSWMergedSavingCell_0_200" hidden="1">#REF!</definedName>
    <definedName name="PSWMergedSavingCell_0_201" hidden="1">#REF!</definedName>
    <definedName name="PSWMergedSavingCell_0_202" hidden="1">#REF!</definedName>
    <definedName name="PSWMergedSavingCell_0_203" hidden="1">#REF!</definedName>
    <definedName name="PSWMergedSavingCell_0_204" hidden="1">#REF!</definedName>
    <definedName name="PSWMergedSavingCell_0_205" hidden="1">#REF!</definedName>
    <definedName name="PSWMergedSavingCell_0_206" hidden="1">#REF!</definedName>
    <definedName name="PSWMergedSavingCell_0_207" hidden="1">#REF!</definedName>
    <definedName name="PSWMergedSavingCell_0_208" hidden="1">#REF!</definedName>
    <definedName name="PSWMergedSavingCell_0_209" hidden="1">#REF!</definedName>
    <definedName name="PSWMergedSavingCell_0_21" hidden="1">#REF!</definedName>
    <definedName name="PSWMergedSavingCell_0_210" hidden="1">#REF!</definedName>
    <definedName name="PSWMergedSavingCell_0_211" hidden="1">#REF!</definedName>
    <definedName name="PSWMergedSavingCell_0_212" hidden="1">#REF!</definedName>
    <definedName name="PSWMergedSavingCell_0_213" hidden="1">#REF!</definedName>
    <definedName name="PSWMergedSavingCell_0_214" hidden="1">#REF!</definedName>
    <definedName name="PSWMergedSavingCell_0_215" hidden="1">#REF!</definedName>
    <definedName name="PSWMergedSavingCell_0_216" hidden="1">#REF!</definedName>
    <definedName name="PSWMergedSavingCell_0_217" hidden="1">#REF!</definedName>
    <definedName name="PSWMergedSavingCell_0_218" hidden="1">#REF!</definedName>
    <definedName name="PSWMergedSavingCell_0_219" hidden="1">#REF!</definedName>
    <definedName name="PSWMergedSavingCell_0_22" hidden="1">#REF!</definedName>
    <definedName name="PSWMergedSavingCell_0_220" hidden="1">#REF!</definedName>
    <definedName name="PSWMergedSavingCell_0_221" hidden="1">#REF!</definedName>
    <definedName name="PSWMergedSavingCell_0_222" hidden="1">#REF!</definedName>
    <definedName name="PSWMergedSavingCell_0_223" hidden="1">#REF!</definedName>
    <definedName name="PSWMergedSavingCell_0_224" hidden="1">#REF!</definedName>
    <definedName name="PSWMergedSavingCell_0_225" hidden="1">#REF!</definedName>
    <definedName name="PSWMergedSavingCell_0_226" hidden="1">#REF!</definedName>
    <definedName name="PSWMergedSavingCell_0_227" hidden="1">#REF!</definedName>
    <definedName name="PSWMergedSavingCell_0_228" hidden="1">#REF!</definedName>
    <definedName name="PSWMergedSavingCell_0_229" hidden="1">#REF!</definedName>
    <definedName name="PSWMergedSavingCell_0_23" hidden="1">#REF!</definedName>
    <definedName name="PSWMergedSavingCell_0_230" hidden="1">#REF!</definedName>
    <definedName name="PSWMergedSavingCell_0_231" hidden="1">#REF!</definedName>
    <definedName name="PSWMergedSavingCell_0_232" hidden="1">#REF!</definedName>
    <definedName name="PSWMergedSavingCell_0_233" hidden="1">#REF!</definedName>
    <definedName name="PSWMergedSavingCell_0_234" hidden="1">#REF!</definedName>
    <definedName name="PSWMergedSavingCell_0_235" hidden="1">#REF!</definedName>
    <definedName name="PSWMergedSavingCell_0_236" hidden="1">#REF!</definedName>
    <definedName name="PSWMergedSavingCell_0_237" hidden="1">#REF!</definedName>
    <definedName name="PSWMergedSavingCell_0_238" hidden="1">#REF!</definedName>
    <definedName name="PSWMergedSavingCell_0_239" hidden="1">#REF!</definedName>
    <definedName name="PSWMergedSavingCell_0_24" hidden="1">#REF!</definedName>
    <definedName name="PSWMergedSavingCell_0_240" hidden="1">#REF!</definedName>
    <definedName name="PSWMergedSavingCell_0_241" hidden="1">#REF!</definedName>
    <definedName name="PSWMergedSavingCell_0_242" hidden="1">#REF!</definedName>
    <definedName name="PSWMergedSavingCell_0_243" hidden="1">#REF!</definedName>
    <definedName name="PSWMergedSavingCell_0_244" hidden="1">#REF!</definedName>
    <definedName name="PSWMergedSavingCell_0_245" hidden="1">#REF!</definedName>
    <definedName name="PSWMergedSavingCell_0_246" hidden="1">#REF!</definedName>
    <definedName name="PSWMergedSavingCell_0_247" hidden="1">#REF!</definedName>
    <definedName name="PSWMergedSavingCell_0_248" hidden="1">#REF!</definedName>
    <definedName name="PSWMergedSavingCell_0_249" hidden="1">#REF!</definedName>
    <definedName name="PSWMergedSavingCell_0_25" hidden="1">#REF!</definedName>
    <definedName name="PSWMergedSavingCell_0_250" hidden="1">#REF!</definedName>
    <definedName name="PSWMergedSavingCell_0_251" hidden="1">#REF!</definedName>
    <definedName name="PSWMergedSavingCell_0_252" hidden="1">#REF!</definedName>
    <definedName name="PSWMergedSavingCell_0_253" hidden="1">#REF!</definedName>
    <definedName name="PSWMergedSavingCell_0_254" hidden="1">#REF!</definedName>
    <definedName name="PSWMergedSavingCell_0_255" hidden="1">#REF!</definedName>
    <definedName name="PSWMergedSavingCell_0_256" hidden="1">#REF!</definedName>
    <definedName name="PSWMergedSavingCell_0_257" hidden="1">#REF!</definedName>
    <definedName name="PSWMergedSavingCell_0_258" hidden="1">#REF!</definedName>
    <definedName name="PSWMergedSavingCell_0_259" hidden="1">#REF!</definedName>
    <definedName name="PSWMergedSavingCell_0_26" hidden="1">#REF!</definedName>
    <definedName name="PSWMergedSavingCell_0_260" hidden="1">#REF!</definedName>
    <definedName name="PSWMergedSavingCell_0_261" hidden="1">#REF!</definedName>
    <definedName name="PSWMergedSavingCell_0_262" hidden="1">#REF!</definedName>
    <definedName name="PSWMergedSavingCell_0_263" hidden="1">#REF!</definedName>
    <definedName name="PSWMergedSavingCell_0_264" hidden="1">#REF!</definedName>
    <definedName name="PSWMergedSavingCell_0_265" hidden="1">#REF!</definedName>
    <definedName name="PSWMergedSavingCell_0_266" hidden="1">#REF!</definedName>
    <definedName name="PSWMergedSavingCell_0_267" hidden="1">#REF!</definedName>
    <definedName name="PSWMergedSavingCell_0_268" hidden="1">#REF!</definedName>
    <definedName name="PSWMergedSavingCell_0_269" hidden="1">#REF!</definedName>
    <definedName name="PSWMergedSavingCell_0_27" hidden="1">#REF!</definedName>
    <definedName name="PSWMergedSavingCell_0_270" hidden="1">#REF!</definedName>
    <definedName name="PSWMergedSavingCell_0_271" hidden="1">#REF!</definedName>
    <definedName name="PSWMergedSavingCell_0_272" hidden="1">#REF!</definedName>
    <definedName name="PSWMergedSavingCell_0_273" hidden="1">#REF!</definedName>
    <definedName name="PSWMergedSavingCell_0_274" hidden="1">#REF!</definedName>
    <definedName name="PSWMergedSavingCell_0_275" hidden="1">#REF!</definedName>
    <definedName name="PSWMergedSavingCell_0_276" hidden="1">#REF!</definedName>
    <definedName name="PSWMergedSavingCell_0_277" hidden="1">#REF!</definedName>
    <definedName name="PSWMergedSavingCell_0_278" hidden="1">#REF!</definedName>
    <definedName name="PSWMergedSavingCell_0_279" hidden="1">#REF!</definedName>
    <definedName name="PSWMergedSavingCell_0_28" hidden="1">#REF!</definedName>
    <definedName name="PSWMergedSavingCell_0_280" hidden="1">#REF!</definedName>
    <definedName name="PSWMergedSavingCell_0_281" hidden="1">#REF!</definedName>
    <definedName name="PSWMergedSavingCell_0_282" hidden="1">#REF!</definedName>
    <definedName name="PSWMergedSavingCell_0_283" hidden="1">#REF!</definedName>
    <definedName name="PSWMergedSavingCell_0_284" hidden="1">#REF!</definedName>
    <definedName name="PSWMergedSavingCell_0_285" hidden="1">#REF!</definedName>
    <definedName name="PSWMergedSavingCell_0_286" hidden="1">#REF!</definedName>
    <definedName name="PSWMergedSavingCell_0_287" hidden="1">#REF!</definedName>
    <definedName name="PSWMergedSavingCell_0_288" hidden="1">#REF!</definedName>
    <definedName name="PSWMergedSavingCell_0_289" hidden="1">#REF!</definedName>
    <definedName name="PSWMergedSavingCell_0_29" hidden="1">#REF!</definedName>
    <definedName name="PSWMergedSavingCell_0_290" hidden="1">#REF!</definedName>
    <definedName name="PSWMergedSavingCell_0_291" hidden="1">#REF!</definedName>
    <definedName name="PSWMergedSavingCell_0_292" hidden="1">#REF!</definedName>
    <definedName name="PSWMergedSavingCell_0_293" hidden="1">#REF!</definedName>
    <definedName name="PSWMergedSavingCell_0_294" hidden="1">#REF!</definedName>
    <definedName name="PSWMergedSavingCell_0_295" hidden="1">#REF!</definedName>
    <definedName name="PSWMergedSavingCell_0_296" hidden="1">#REF!</definedName>
    <definedName name="PSWMergedSavingCell_0_297" hidden="1">#REF!</definedName>
    <definedName name="PSWMergedSavingCell_0_298" hidden="1">#REF!</definedName>
    <definedName name="PSWMergedSavingCell_0_299" hidden="1">#REF!</definedName>
    <definedName name="PSWMergedSavingCell_0_3" hidden="1">#REF!</definedName>
    <definedName name="PSWMergedSavingCell_0_30" hidden="1">#REF!</definedName>
    <definedName name="PSWMergedSavingCell_0_300" hidden="1">#REF!</definedName>
    <definedName name="PSWMergedSavingCell_0_301" hidden="1">#REF!</definedName>
    <definedName name="PSWMergedSavingCell_0_302" hidden="1">#REF!</definedName>
    <definedName name="PSWMergedSavingCell_0_303" hidden="1">#REF!</definedName>
    <definedName name="PSWMergedSavingCell_0_304" hidden="1">#REF!</definedName>
    <definedName name="PSWMergedSavingCell_0_305" hidden="1">#REF!</definedName>
    <definedName name="PSWMergedSavingCell_0_306" hidden="1">#REF!</definedName>
    <definedName name="PSWMergedSavingCell_0_307" hidden="1">#REF!</definedName>
    <definedName name="PSWMergedSavingCell_0_308" hidden="1">#REF!</definedName>
    <definedName name="PSWMergedSavingCell_0_309" hidden="1">#REF!</definedName>
    <definedName name="PSWMergedSavingCell_0_31" hidden="1">#REF!</definedName>
    <definedName name="PSWMergedSavingCell_0_310" hidden="1">#REF!</definedName>
    <definedName name="PSWMergedSavingCell_0_311" hidden="1">#REF!</definedName>
    <definedName name="PSWMergedSavingCell_0_312" hidden="1">#REF!</definedName>
    <definedName name="PSWMergedSavingCell_0_313" hidden="1">#REF!</definedName>
    <definedName name="PSWMergedSavingCell_0_314" hidden="1">#REF!</definedName>
    <definedName name="PSWMergedSavingCell_0_315" hidden="1">#REF!</definedName>
    <definedName name="PSWMergedSavingCell_0_316" hidden="1">#REF!</definedName>
    <definedName name="PSWMergedSavingCell_0_317" hidden="1">#REF!</definedName>
    <definedName name="PSWMergedSavingCell_0_318" hidden="1">#REF!</definedName>
    <definedName name="PSWMergedSavingCell_0_319" hidden="1">#REF!</definedName>
    <definedName name="PSWMergedSavingCell_0_32" hidden="1">#REF!</definedName>
    <definedName name="PSWMergedSavingCell_0_320" hidden="1">#REF!</definedName>
    <definedName name="PSWMergedSavingCell_0_321" hidden="1">#REF!</definedName>
    <definedName name="PSWMergedSavingCell_0_322" hidden="1">#REF!</definedName>
    <definedName name="PSWMergedSavingCell_0_323" hidden="1">#REF!</definedName>
    <definedName name="PSWMergedSavingCell_0_324" hidden="1">#REF!</definedName>
    <definedName name="PSWMergedSavingCell_0_325" hidden="1">#REF!</definedName>
    <definedName name="PSWMergedSavingCell_0_326" hidden="1">#REF!</definedName>
    <definedName name="PSWMergedSavingCell_0_327" hidden="1">#REF!</definedName>
    <definedName name="PSWMergedSavingCell_0_328" hidden="1">#REF!</definedName>
    <definedName name="PSWMergedSavingCell_0_329" hidden="1">#REF!</definedName>
    <definedName name="PSWMergedSavingCell_0_33" hidden="1">#REF!</definedName>
    <definedName name="PSWMergedSavingCell_0_330" hidden="1">#REF!</definedName>
    <definedName name="PSWMergedSavingCell_0_331" hidden="1">#REF!</definedName>
    <definedName name="PSWMergedSavingCell_0_332" hidden="1">#REF!</definedName>
    <definedName name="PSWMergedSavingCell_0_333" hidden="1">#REF!</definedName>
    <definedName name="PSWMergedSavingCell_0_334" hidden="1">#REF!</definedName>
    <definedName name="PSWMergedSavingCell_0_335" hidden="1">#REF!</definedName>
    <definedName name="PSWMergedSavingCell_0_336" hidden="1">#REF!</definedName>
    <definedName name="PSWMergedSavingCell_0_337" hidden="1">#REF!</definedName>
    <definedName name="PSWMergedSavingCell_0_338" hidden="1">#REF!</definedName>
    <definedName name="PSWMergedSavingCell_0_339" hidden="1">#REF!</definedName>
    <definedName name="PSWMergedSavingCell_0_34" hidden="1">#REF!</definedName>
    <definedName name="PSWMergedSavingCell_0_340" hidden="1">#REF!</definedName>
    <definedName name="PSWMergedSavingCell_0_341" hidden="1">#REF!</definedName>
    <definedName name="PSWMergedSavingCell_0_342" hidden="1">#REF!</definedName>
    <definedName name="PSWMergedSavingCell_0_343" hidden="1">#REF!</definedName>
    <definedName name="PSWMergedSavingCell_0_344" hidden="1">#REF!</definedName>
    <definedName name="PSWMergedSavingCell_0_345" hidden="1">#REF!</definedName>
    <definedName name="PSWMergedSavingCell_0_346" hidden="1">#REF!</definedName>
    <definedName name="PSWMergedSavingCell_0_347" hidden="1">#REF!</definedName>
    <definedName name="PSWMergedSavingCell_0_348" hidden="1">#REF!</definedName>
    <definedName name="PSWMergedSavingCell_0_349" hidden="1">#REF!</definedName>
    <definedName name="PSWMergedSavingCell_0_35" hidden="1">#REF!</definedName>
    <definedName name="PSWMergedSavingCell_0_350" hidden="1">#REF!</definedName>
    <definedName name="PSWMergedSavingCell_0_351" hidden="1">#REF!</definedName>
    <definedName name="PSWMergedSavingCell_0_352" hidden="1">#REF!</definedName>
    <definedName name="PSWMergedSavingCell_0_353" hidden="1">#REF!</definedName>
    <definedName name="PSWMergedSavingCell_0_354" hidden="1">#REF!</definedName>
    <definedName name="PSWMergedSavingCell_0_355" hidden="1">#REF!</definedName>
    <definedName name="PSWMergedSavingCell_0_356" hidden="1">#REF!</definedName>
    <definedName name="PSWMergedSavingCell_0_357" hidden="1">#REF!</definedName>
    <definedName name="PSWMergedSavingCell_0_358" hidden="1">#REF!</definedName>
    <definedName name="PSWMergedSavingCell_0_359" hidden="1">#REF!</definedName>
    <definedName name="PSWMergedSavingCell_0_36" hidden="1">#REF!</definedName>
    <definedName name="PSWMergedSavingCell_0_360" hidden="1">#REF!</definedName>
    <definedName name="PSWMergedSavingCell_0_361" hidden="1">#REF!</definedName>
    <definedName name="PSWMergedSavingCell_0_362" hidden="1">#REF!</definedName>
    <definedName name="PSWMergedSavingCell_0_363" hidden="1">#REF!</definedName>
    <definedName name="PSWMergedSavingCell_0_364" hidden="1">#REF!</definedName>
    <definedName name="PSWMergedSavingCell_0_365" hidden="1">#REF!</definedName>
    <definedName name="PSWMergedSavingCell_0_366" hidden="1">#REF!</definedName>
    <definedName name="PSWMergedSavingCell_0_367" hidden="1">#REF!</definedName>
    <definedName name="PSWMergedSavingCell_0_368" hidden="1">#REF!</definedName>
    <definedName name="PSWMergedSavingCell_0_369" hidden="1">#REF!</definedName>
    <definedName name="PSWMergedSavingCell_0_37" hidden="1">#REF!</definedName>
    <definedName name="PSWMergedSavingCell_0_370" hidden="1">#REF!</definedName>
    <definedName name="PSWMergedSavingCell_0_371" hidden="1">#REF!</definedName>
    <definedName name="PSWMergedSavingCell_0_372" hidden="1">#REF!</definedName>
    <definedName name="PSWMergedSavingCell_0_373" hidden="1">#REF!</definedName>
    <definedName name="PSWMergedSavingCell_0_374" hidden="1">#REF!</definedName>
    <definedName name="PSWMergedSavingCell_0_375" hidden="1">#REF!</definedName>
    <definedName name="PSWMergedSavingCell_0_376" hidden="1">#REF!</definedName>
    <definedName name="PSWMergedSavingCell_0_377" hidden="1">#REF!</definedName>
    <definedName name="PSWMergedSavingCell_0_378" hidden="1">#REF!</definedName>
    <definedName name="PSWMergedSavingCell_0_379" hidden="1">#REF!</definedName>
    <definedName name="PSWMergedSavingCell_0_38" hidden="1">#REF!</definedName>
    <definedName name="PSWMergedSavingCell_0_380" hidden="1">#REF!</definedName>
    <definedName name="PSWMergedSavingCell_0_381" hidden="1">#REF!</definedName>
    <definedName name="PSWMergedSavingCell_0_382" hidden="1">#REF!</definedName>
    <definedName name="PSWMergedSavingCell_0_383" hidden="1">#REF!</definedName>
    <definedName name="PSWMergedSavingCell_0_384" hidden="1">#REF!</definedName>
    <definedName name="PSWMergedSavingCell_0_385" hidden="1">#REF!</definedName>
    <definedName name="PSWMergedSavingCell_0_386" hidden="1">#REF!</definedName>
    <definedName name="PSWMergedSavingCell_0_387" hidden="1">#REF!</definedName>
    <definedName name="PSWMergedSavingCell_0_388" hidden="1">#REF!</definedName>
    <definedName name="PSWMergedSavingCell_0_389" hidden="1">#REF!</definedName>
    <definedName name="PSWMergedSavingCell_0_39" hidden="1">#REF!</definedName>
    <definedName name="PSWMergedSavingCell_0_390" hidden="1">#REF!</definedName>
    <definedName name="PSWMergedSavingCell_0_391" hidden="1">#REF!</definedName>
    <definedName name="PSWMergedSavingCell_0_392" hidden="1">#REF!</definedName>
    <definedName name="PSWMergedSavingCell_0_393" hidden="1">#REF!</definedName>
    <definedName name="PSWMergedSavingCell_0_394" hidden="1">#REF!</definedName>
    <definedName name="PSWMergedSavingCell_0_395" hidden="1">#REF!</definedName>
    <definedName name="PSWMergedSavingCell_0_396" hidden="1">#REF!</definedName>
    <definedName name="PSWMergedSavingCell_0_397" hidden="1">#REF!</definedName>
    <definedName name="PSWMergedSavingCell_0_398" hidden="1">#REF!</definedName>
    <definedName name="PSWMergedSavingCell_0_399" hidden="1">#REF!</definedName>
    <definedName name="PSWMergedSavingCell_0_4" hidden="1">#REF!</definedName>
    <definedName name="PSWMergedSavingCell_0_40" hidden="1">#REF!</definedName>
    <definedName name="PSWMergedSavingCell_0_400" hidden="1">#REF!</definedName>
    <definedName name="PSWMergedSavingCell_0_401" hidden="1">#REF!</definedName>
    <definedName name="PSWMergedSavingCell_0_402" hidden="1">#REF!</definedName>
    <definedName name="PSWMergedSavingCell_0_403" hidden="1">#REF!</definedName>
    <definedName name="PSWMergedSavingCell_0_404" hidden="1">#REF!</definedName>
    <definedName name="PSWMergedSavingCell_0_405" hidden="1">#REF!</definedName>
    <definedName name="PSWMergedSavingCell_0_406" hidden="1">#REF!</definedName>
    <definedName name="PSWMergedSavingCell_0_407" hidden="1">#REF!</definedName>
    <definedName name="PSWMergedSavingCell_0_408" hidden="1">#REF!</definedName>
    <definedName name="PSWMergedSavingCell_0_409" hidden="1">#REF!</definedName>
    <definedName name="PSWMergedSavingCell_0_41" hidden="1">#REF!</definedName>
    <definedName name="PSWMergedSavingCell_0_410" hidden="1">#REF!</definedName>
    <definedName name="PSWMergedSavingCell_0_411" hidden="1">#REF!</definedName>
    <definedName name="PSWMergedSavingCell_0_412" hidden="1">#REF!</definedName>
    <definedName name="PSWMergedSavingCell_0_413" hidden="1">#REF!</definedName>
    <definedName name="PSWMergedSavingCell_0_414" hidden="1">#REF!</definedName>
    <definedName name="PSWMergedSavingCell_0_415" hidden="1">#REF!</definedName>
    <definedName name="PSWMergedSavingCell_0_416" hidden="1">#REF!</definedName>
    <definedName name="PSWMergedSavingCell_0_417" hidden="1">#REF!</definedName>
    <definedName name="PSWMergedSavingCell_0_418" hidden="1">#REF!</definedName>
    <definedName name="PSWMergedSavingCell_0_419" hidden="1">#REF!</definedName>
    <definedName name="PSWMergedSavingCell_0_42" hidden="1">#REF!</definedName>
    <definedName name="PSWMergedSavingCell_0_420" hidden="1">#REF!</definedName>
    <definedName name="PSWMergedSavingCell_0_421" hidden="1">#REF!</definedName>
    <definedName name="PSWMergedSavingCell_0_422" hidden="1">#REF!</definedName>
    <definedName name="PSWMergedSavingCell_0_423" hidden="1">#REF!</definedName>
    <definedName name="PSWMergedSavingCell_0_424" hidden="1">#REF!</definedName>
    <definedName name="PSWMergedSavingCell_0_425" hidden="1">#REF!</definedName>
    <definedName name="PSWMergedSavingCell_0_426" hidden="1">#REF!</definedName>
    <definedName name="PSWMergedSavingCell_0_427" hidden="1">#REF!</definedName>
    <definedName name="PSWMergedSavingCell_0_428" hidden="1">#REF!</definedName>
    <definedName name="PSWMergedSavingCell_0_429" hidden="1">#REF!</definedName>
    <definedName name="PSWMergedSavingCell_0_43" hidden="1">#REF!</definedName>
    <definedName name="PSWMergedSavingCell_0_430" hidden="1">#REF!</definedName>
    <definedName name="PSWMergedSavingCell_0_431" hidden="1">#REF!</definedName>
    <definedName name="PSWMergedSavingCell_0_432" hidden="1">#REF!</definedName>
    <definedName name="PSWMergedSavingCell_0_433" hidden="1">#REF!</definedName>
    <definedName name="PSWMergedSavingCell_0_434" hidden="1">#REF!</definedName>
    <definedName name="PSWMergedSavingCell_0_435" hidden="1">#REF!</definedName>
    <definedName name="PSWMergedSavingCell_0_436" hidden="1">#REF!</definedName>
    <definedName name="PSWMergedSavingCell_0_437" hidden="1">#REF!</definedName>
    <definedName name="PSWMergedSavingCell_0_438" hidden="1">#REF!</definedName>
    <definedName name="PSWMergedSavingCell_0_439" hidden="1">#REF!</definedName>
    <definedName name="PSWMergedSavingCell_0_44" hidden="1">#REF!</definedName>
    <definedName name="PSWMergedSavingCell_0_440" hidden="1">#REF!</definedName>
    <definedName name="PSWMergedSavingCell_0_441" hidden="1">#REF!</definedName>
    <definedName name="PSWMergedSavingCell_0_442" hidden="1">#REF!</definedName>
    <definedName name="PSWMergedSavingCell_0_443" hidden="1">#REF!</definedName>
    <definedName name="PSWMergedSavingCell_0_444" hidden="1">#REF!</definedName>
    <definedName name="PSWMergedSavingCell_0_445" hidden="1">#REF!</definedName>
    <definedName name="PSWMergedSavingCell_0_446" hidden="1">#REF!</definedName>
    <definedName name="PSWMergedSavingCell_0_447" hidden="1">#REF!</definedName>
    <definedName name="PSWMergedSavingCell_0_448" hidden="1">#REF!</definedName>
    <definedName name="PSWMergedSavingCell_0_449" hidden="1">#REF!</definedName>
    <definedName name="PSWMergedSavingCell_0_45" hidden="1">#REF!</definedName>
    <definedName name="PSWMergedSavingCell_0_450" hidden="1">#REF!</definedName>
    <definedName name="PSWMergedSavingCell_0_451" hidden="1">#REF!</definedName>
    <definedName name="PSWMergedSavingCell_0_452" hidden="1">#REF!</definedName>
    <definedName name="PSWMergedSavingCell_0_453" hidden="1">#REF!</definedName>
    <definedName name="PSWMergedSavingCell_0_454" hidden="1">#REF!</definedName>
    <definedName name="PSWMergedSavingCell_0_455" hidden="1">#REF!</definedName>
    <definedName name="PSWMergedSavingCell_0_456" hidden="1">#REF!</definedName>
    <definedName name="PSWMergedSavingCell_0_457" hidden="1">#REF!</definedName>
    <definedName name="PSWMergedSavingCell_0_458" hidden="1">#REF!</definedName>
    <definedName name="PSWMergedSavingCell_0_459" hidden="1">#REF!</definedName>
    <definedName name="PSWMergedSavingCell_0_46" hidden="1">#REF!</definedName>
    <definedName name="PSWMergedSavingCell_0_460" hidden="1">#REF!</definedName>
    <definedName name="PSWMergedSavingCell_0_461" hidden="1">#REF!</definedName>
    <definedName name="PSWMergedSavingCell_0_462" hidden="1">#REF!</definedName>
    <definedName name="PSWMergedSavingCell_0_463" hidden="1">#REF!</definedName>
    <definedName name="PSWMergedSavingCell_0_464" hidden="1">#REF!</definedName>
    <definedName name="PSWMergedSavingCell_0_465" hidden="1">#REF!</definedName>
    <definedName name="PSWMergedSavingCell_0_466" hidden="1">#REF!</definedName>
    <definedName name="PSWMergedSavingCell_0_467" hidden="1">#REF!</definedName>
    <definedName name="PSWMergedSavingCell_0_468" hidden="1">#REF!</definedName>
    <definedName name="PSWMergedSavingCell_0_469" hidden="1">#REF!</definedName>
    <definedName name="PSWMergedSavingCell_0_47" hidden="1">#REF!</definedName>
    <definedName name="PSWMergedSavingCell_0_470" hidden="1">#REF!</definedName>
    <definedName name="PSWMergedSavingCell_0_471" hidden="1">#REF!</definedName>
    <definedName name="PSWMergedSavingCell_0_472" hidden="1">#REF!</definedName>
    <definedName name="PSWMergedSavingCell_0_473" hidden="1">#REF!</definedName>
    <definedName name="PSWMergedSavingCell_0_474" hidden="1">#REF!</definedName>
    <definedName name="PSWMergedSavingCell_0_475" hidden="1">#REF!</definedName>
    <definedName name="PSWMergedSavingCell_0_476" hidden="1">#REF!</definedName>
    <definedName name="PSWMergedSavingCell_0_477" hidden="1">#REF!</definedName>
    <definedName name="PSWMergedSavingCell_0_478" hidden="1">#REF!</definedName>
    <definedName name="PSWMergedSavingCell_0_479" hidden="1">#REF!</definedName>
    <definedName name="PSWMergedSavingCell_0_48" hidden="1">#REF!</definedName>
    <definedName name="PSWMergedSavingCell_0_480" hidden="1">#REF!</definedName>
    <definedName name="PSWMergedSavingCell_0_481" hidden="1">#REF!</definedName>
    <definedName name="PSWMergedSavingCell_0_482" hidden="1">#REF!</definedName>
    <definedName name="PSWMergedSavingCell_0_483" hidden="1">#REF!</definedName>
    <definedName name="PSWMergedSavingCell_0_484" hidden="1">#REF!</definedName>
    <definedName name="PSWMergedSavingCell_0_485" hidden="1">#REF!</definedName>
    <definedName name="PSWMergedSavingCell_0_486" hidden="1">#REF!</definedName>
    <definedName name="PSWMergedSavingCell_0_487" hidden="1">#REF!</definedName>
    <definedName name="PSWMergedSavingCell_0_488" hidden="1">#REF!</definedName>
    <definedName name="PSWMergedSavingCell_0_489" hidden="1">#REF!</definedName>
    <definedName name="PSWMergedSavingCell_0_49" hidden="1">#REF!</definedName>
    <definedName name="PSWMergedSavingCell_0_490" hidden="1">#REF!</definedName>
    <definedName name="PSWMergedSavingCell_0_491" hidden="1">#REF!</definedName>
    <definedName name="PSWMergedSavingCell_0_492" hidden="1">#REF!</definedName>
    <definedName name="PSWMergedSavingCell_0_493" hidden="1">#REF!</definedName>
    <definedName name="PSWMergedSavingCell_0_494" hidden="1">#REF!</definedName>
    <definedName name="PSWMergedSavingCell_0_495" hidden="1">#REF!</definedName>
    <definedName name="PSWMergedSavingCell_0_496" hidden="1">#REF!</definedName>
    <definedName name="PSWMergedSavingCell_0_497" hidden="1">#REF!</definedName>
    <definedName name="PSWMergedSavingCell_0_498" hidden="1">#REF!</definedName>
    <definedName name="PSWMergedSavingCell_0_499" hidden="1">#REF!</definedName>
    <definedName name="PSWMergedSavingCell_0_5" hidden="1">#REF!</definedName>
    <definedName name="PSWMergedSavingCell_0_50" hidden="1">#REF!</definedName>
    <definedName name="PSWMergedSavingCell_0_500" hidden="1">#REF!</definedName>
    <definedName name="PSWMergedSavingCell_0_501" hidden="1">#REF!</definedName>
    <definedName name="PSWMergedSavingCell_0_502" hidden="1">#REF!</definedName>
    <definedName name="PSWMergedSavingCell_0_503" hidden="1">#REF!</definedName>
    <definedName name="PSWMergedSavingCell_0_504" hidden="1">#REF!</definedName>
    <definedName name="PSWMergedSavingCell_0_505" hidden="1">#REF!</definedName>
    <definedName name="PSWMergedSavingCell_0_506" hidden="1">#REF!</definedName>
    <definedName name="PSWMergedSavingCell_0_507" hidden="1">#REF!</definedName>
    <definedName name="PSWMergedSavingCell_0_508" hidden="1">#REF!</definedName>
    <definedName name="PSWMergedSavingCell_0_509" hidden="1">#REF!</definedName>
    <definedName name="PSWMergedSavingCell_0_51" hidden="1">#REF!</definedName>
    <definedName name="PSWMergedSavingCell_0_510" hidden="1">#REF!</definedName>
    <definedName name="PSWMergedSavingCell_0_511" hidden="1">#REF!</definedName>
    <definedName name="PSWMergedSavingCell_0_512" hidden="1">#REF!</definedName>
    <definedName name="PSWMergedSavingCell_0_513" hidden="1">#REF!</definedName>
    <definedName name="PSWMergedSavingCell_0_514" hidden="1">#REF!</definedName>
    <definedName name="PSWMergedSavingCell_0_515" hidden="1">#REF!</definedName>
    <definedName name="PSWMergedSavingCell_0_516" hidden="1">#REF!</definedName>
    <definedName name="PSWMergedSavingCell_0_517" hidden="1">#REF!</definedName>
    <definedName name="PSWMergedSavingCell_0_518" hidden="1">#REF!</definedName>
    <definedName name="PSWMergedSavingCell_0_519" hidden="1">#REF!</definedName>
    <definedName name="PSWMergedSavingCell_0_52" hidden="1">#REF!</definedName>
    <definedName name="PSWMergedSavingCell_0_520" hidden="1">#REF!</definedName>
    <definedName name="PSWMergedSavingCell_0_521" hidden="1">#REF!</definedName>
    <definedName name="PSWMergedSavingCell_0_522" hidden="1">#REF!</definedName>
    <definedName name="PSWMergedSavingCell_0_523" hidden="1">#REF!</definedName>
    <definedName name="PSWMergedSavingCell_0_524" hidden="1">#REF!</definedName>
    <definedName name="PSWMergedSavingCell_0_525" hidden="1">#REF!</definedName>
    <definedName name="PSWMergedSavingCell_0_526" hidden="1">#REF!</definedName>
    <definedName name="PSWMergedSavingCell_0_527" hidden="1">#REF!</definedName>
    <definedName name="PSWMergedSavingCell_0_528" hidden="1">#REF!</definedName>
    <definedName name="PSWMergedSavingCell_0_529" hidden="1">#REF!</definedName>
    <definedName name="PSWMergedSavingCell_0_53" hidden="1">#REF!</definedName>
    <definedName name="PSWMergedSavingCell_0_530" hidden="1">#REF!</definedName>
    <definedName name="PSWMergedSavingCell_0_531" hidden="1">#REF!</definedName>
    <definedName name="PSWMergedSavingCell_0_532" hidden="1">#REF!</definedName>
    <definedName name="PSWMergedSavingCell_0_533" hidden="1">#REF!</definedName>
    <definedName name="PSWMergedSavingCell_0_534" hidden="1">#REF!</definedName>
    <definedName name="PSWMergedSavingCell_0_535" hidden="1">#REF!</definedName>
    <definedName name="PSWMergedSavingCell_0_536" hidden="1">#REF!</definedName>
    <definedName name="PSWMergedSavingCell_0_537" hidden="1">#REF!</definedName>
    <definedName name="PSWMergedSavingCell_0_538" hidden="1">#REF!</definedName>
    <definedName name="PSWMergedSavingCell_0_539" hidden="1">#REF!</definedName>
    <definedName name="PSWMergedSavingCell_0_54" hidden="1">#REF!</definedName>
    <definedName name="PSWMergedSavingCell_0_540" hidden="1">#REF!</definedName>
    <definedName name="PSWMergedSavingCell_0_541" hidden="1">#REF!</definedName>
    <definedName name="PSWMergedSavingCell_0_542" hidden="1">#REF!</definedName>
    <definedName name="PSWMergedSavingCell_0_543" hidden="1">#REF!</definedName>
    <definedName name="PSWMergedSavingCell_0_544" hidden="1">#REF!</definedName>
    <definedName name="PSWMergedSavingCell_0_545" hidden="1">#REF!</definedName>
    <definedName name="PSWMergedSavingCell_0_546" hidden="1">#REF!</definedName>
    <definedName name="PSWMergedSavingCell_0_547" hidden="1">#REF!</definedName>
    <definedName name="PSWMergedSavingCell_0_548" hidden="1">#REF!</definedName>
    <definedName name="PSWMergedSavingCell_0_549" hidden="1">#REF!</definedName>
    <definedName name="PSWMergedSavingCell_0_55" hidden="1">#REF!</definedName>
    <definedName name="PSWMergedSavingCell_0_550" hidden="1">#REF!</definedName>
    <definedName name="PSWMergedSavingCell_0_551" hidden="1">#REF!</definedName>
    <definedName name="PSWMergedSavingCell_0_552" hidden="1">#REF!</definedName>
    <definedName name="PSWMergedSavingCell_0_553" hidden="1">#REF!</definedName>
    <definedName name="PSWMergedSavingCell_0_554" hidden="1">#REF!</definedName>
    <definedName name="PSWMergedSavingCell_0_555" hidden="1">#REF!</definedName>
    <definedName name="PSWMergedSavingCell_0_556" hidden="1">#REF!</definedName>
    <definedName name="PSWMergedSavingCell_0_557" hidden="1">#REF!</definedName>
    <definedName name="PSWMergedSavingCell_0_558" hidden="1">#REF!</definedName>
    <definedName name="PSWMergedSavingCell_0_559" hidden="1">#REF!</definedName>
    <definedName name="PSWMergedSavingCell_0_56" hidden="1">#REF!</definedName>
    <definedName name="PSWMergedSavingCell_0_560" hidden="1">#REF!</definedName>
    <definedName name="PSWMergedSavingCell_0_561" hidden="1">#REF!</definedName>
    <definedName name="PSWMergedSavingCell_0_562" hidden="1">#REF!</definedName>
    <definedName name="PSWMergedSavingCell_0_563" hidden="1">#REF!</definedName>
    <definedName name="PSWMergedSavingCell_0_564" hidden="1">#REF!</definedName>
    <definedName name="PSWMergedSavingCell_0_565" hidden="1">#REF!</definedName>
    <definedName name="PSWMergedSavingCell_0_566" hidden="1">#REF!</definedName>
    <definedName name="PSWMergedSavingCell_0_567" hidden="1">#REF!</definedName>
    <definedName name="PSWMergedSavingCell_0_568" hidden="1">#REF!</definedName>
    <definedName name="PSWMergedSavingCell_0_569" hidden="1">#REF!</definedName>
    <definedName name="PSWMergedSavingCell_0_57" hidden="1">#REF!</definedName>
    <definedName name="PSWMergedSavingCell_0_570" hidden="1">#REF!</definedName>
    <definedName name="PSWMergedSavingCell_0_571" hidden="1">#REF!</definedName>
    <definedName name="PSWMergedSavingCell_0_572" hidden="1">#REF!</definedName>
    <definedName name="PSWMergedSavingCell_0_573" hidden="1">#REF!</definedName>
    <definedName name="PSWMergedSavingCell_0_574" hidden="1">#REF!</definedName>
    <definedName name="PSWMergedSavingCell_0_575" hidden="1">#REF!</definedName>
    <definedName name="PSWMergedSavingCell_0_576" hidden="1">#REF!</definedName>
    <definedName name="PSWMergedSavingCell_0_577" hidden="1">#REF!</definedName>
    <definedName name="PSWMergedSavingCell_0_578" hidden="1">#REF!</definedName>
    <definedName name="PSWMergedSavingCell_0_579" hidden="1">#REF!</definedName>
    <definedName name="PSWMergedSavingCell_0_58" hidden="1">#REF!</definedName>
    <definedName name="PSWMergedSavingCell_0_580" hidden="1">#REF!</definedName>
    <definedName name="PSWMergedSavingCell_0_581" hidden="1">#REF!</definedName>
    <definedName name="PSWMergedSavingCell_0_582" hidden="1">#REF!</definedName>
    <definedName name="PSWMergedSavingCell_0_583" hidden="1">#REF!</definedName>
    <definedName name="PSWMergedSavingCell_0_584" hidden="1">#REF!</definedName>
    <definedName name="PSWMergedSavingCell_0_59" hidden="1">#REF!</definedName>
    <definedName name="PSWMergedSavingCell_0_6" hidden="1">#REF!</definedName>
    <definedName name="PSWMergedSavingCell_0_60" hidden="1">#REF!</definedName>
    <definedName name="PSWMergedSavingCell_0_61" hidden="1">#REF!</definedName>
    <definedName name="PSWMergedSavingCell_0_62" hidden="1">#REF!</definedName>
    <definedName name="PSWMergedSavingCell_0_63" hidden="1">#REF!</definedName>
    <definedName name="PSWMergedSavingCell_0_64" hidden="1">#REF!</definedName>
    <definedName name="PSWMergedSavingCell_0_65" hidden="1">#REF!</definedName>
    <definedName name="PSWMergedSavingCell_0_66" hidden="1">#REF!</definedName>
    <definedName name="PSWMergedSavingCell_0_67" hidden="1">#REF!</definedName>
    <definedName name="PSWMergedSavingCell_0_68" hidden="1">#REF!</definedName>
    <definedName name="PSWMergedSavingCell_0_69" hidden="1">#REF!</definedName>
    <definedName name="PSWMergedSavingCell_0_7" hidden="1">#REF!</definedName>
    <definedName name="PSWMergedSavingCell_0_70" hidden="1">#REF!</definedName>
    <definedName name="PSWMergedSavingCell_0_71" hidden="1">#REF!</definedName>
    <definedName name="PSWMergedSavingCell_0_72" hidden="1">#REF!</definedName>
    <definedName name="PSWMergedSavingCell_0_73" hidden="1">#REF!</definedName>
    <definedName name="PSWMergedSavingCell_0_74" hidden="1">#REF!</definedName>
    <definedName name="PSWMergedSavingCell_0_75" hidden="1">#REF!</definedName>
    <definedName name="PSWMergedSavingCell_0_76" hidden="1">#REF!</definedName>
    <definedName name="PSWMergedSavingCell_0_77" hidden="1">#REF!</definedName>
    <definedName name="PSWMergedSavingCell_0_78" hidden="1">#REF!</definedName>
    <definedName name="PSWMergedSavingCell_0_79" hidden="1">#REF!</definedName>
    <definedName name="PSWMergedSavingCell_0_8" hidden="1">#REF!</definedName>
    <definedName name="PSWMergedSavingCell_0_80" hidden="1">#REF!</definedName>
    <definedName name="PSWMergedSavingCell_0_81" hidden="1">#REF!</definedName>
    <definedName name="PSWMergedSavingCell_0_82" hidden="1">#REF!</definedName>
    <definedName name="PSWMergedSavingCell_0_83" hidden="1">#REF!</definedName>
    <definedName name="PSWMergedSavingCell_0_84" hidden="1">#REF!</definedName>
    <definedName name="PSWMergedSavingCell_0_85" hidden="1">#REF!</definedName>
    <definedName name="PSWMergedSavingCell_0_86" hidden="1">#REF!</definedName>
    <definedName name="PSWMergedSavingCell_0_87" hidden="1">#REF!</definedName>
    <definedName name="PSWMergedSavingCell_0_88" hidden="1">#REF!</definedName>
    <definedName name="PSWMergedSavingCell_0_89" hidden="1">#REF!</definedName>
    <definedName name="PSWMergedSavingCell_0_9" hidden="1">#REF!</definedName>
    <definedName name="PSWMergedSavingCell_0_90" hidden="1">#REF!</definedName>
    <definedName name="PSWMergedSavingCell_0_91" hidden="1">#REF!</definedName>
    <definedName name="PSWMergedSavingCell_0_92" hidden="1">#REF!</definedName>
    <definedName name="PSWMergedSavingCell_0_93" hidden="1">#REF!</definedName>
    <definedName name="PSWMergedSavingCell_0_94" hidden="1">#REF!</definedName>
    <definedName name="PSWMergedSavingCell_0_95" hidden="1">#REF!</definedName>
    <definedName name="PSWMergedSavingCell_0_96" hidden="1">#REF!</definedName>
    <definedName name="PSWMergedSavingCell_0_97" hidden="1">#REF!</definedName>
    <definedName name="PSWMergedSavingCell_0_98" hidden="1">#REF!</definedName>
    <definedName name="PSWMergedSavingCell_0_99" hidden="1">#REF!</definedName>
    <definedName name="PSWMergedSavingCells_0" hidden="1">#REF!</definedName>
    <definedName name="PSWOutput_0" hidden="1">#REF!</definedName>
    <definedName name="PSWSavingCell_0" hidden="1">#REF!</definedName>
    <definedName name="PSWSeries_0_0_Labels" hidden="1">#REF!</definedName>
    <definedName name="PSWSeries_0_0_Values" hidden="1">#REF!</definedName>
    <definedName name="PSWSeries_0_1_Labels" hidden="1">#REF!</definedName>
    <definedName name="PSWSeries_0_1_Values" hidden="1">#REF!</definedName>
    <definedName name="PSWSeries_1_0_Labels" hidden="1">#REF!</definedName>
    <definedName name="PSWSeries_1_0_Values" hidden="1">#REF!</definedName>
    <definedName name="PSWSeries_1_1_Labels" hidden="1">#REF!</definedName>
    <definedName name="PSWSeries_1_1_Values" hidden="1">#REF!</definedName>
    <definedName name="PSWSeries_1_2_Labels" hidden="1">#REF!</definedName>
    <definedName name="PSWSeries_1_2_Values" hidden="1">#REF!</definedName>
    <definedName name="PSWSeries_1_3_Labels" hidden="1">#REF!</definedName>
    <definedName name="PSWSeries_1_3_Values" hidden="1">#REF!</definedName>
    <definedName name="puma" hidden="1">[10]gamybaK!#REF!</definedName>
    <definedName name="sxdysxcgasdc" hidden="1">[6]gamybaK!#REF!</definedName>
    <definedName name="v" hidden="1">[7]gamybaK!#REF!</definedName>
    <definedName name="V.Nuotekų_tinklai">'[11]1.vardai'!#REF!</definedName>
    <definedName name="ww" hidden="1">#REF!</definedName>
    <definedName name="x" hidden="1">[12]suv!#REF!</definedName>
    <definedName name="X.Nebaigta_statyba">'[11]1.vardai'!#REF!</definedName>
    <definedName name="XLSCOMPFILTER" hidden="1">[5]gamybaK!#REF!</definedName>
    <definedName name="z" hidden="1">[3]gamybaK!#REF!</definedName>
    <definedName name="Z_8EF12FAB_9823_48BE_86FD_445B857A42D4_.wvu.Cols" hidden="1">#REF!</definedName>
  </definedNames>
  <calcPr calcId="144525"/>
</workbook>
</file>

<file path=xl/calcChain.xml><?xml version="1.0" encoding="utf-8"?>
<calcChain xmlns="http://schemas.openxmlformats.org/spreadsheetml/2006/main">
  <c r="N130" i="5"/>
  <c r="M130"/>
  <c r="L130"/>
  <c r="K130"/>
  <c r="J130"/>
  <c r="I130"/>
  <c r="H130"/>
  <c r="G130"/>
  <c r="F130"/>
  <c r="E130"/>
  <c r="D130"/>
  <c r="N128"/>
  <c r="M128"/>
  <c r="L128"/>
  <c r="K128"/>
  <c r="J128"/>
  <c r="I128"/>
  <c r="H128"/>
  <c r="G128"/>
  <c r="F128"/>
  <c r="E128"/>
  <c r="D128"/>
  <c r="N124"/>
  <c r="M124"/>
  <c r="L124"/>
  <c r="K124"/>
  <c r="J124"/>
  <c r="I124"/>
  <c r="H124"/>
  <c r="G124"/>
  <c r="F124"/>
  <c r="E124"/>
  <c r="D124"/>
  <c r="R120"/>
  <c r="P120"/>
  <c r="N120"/>
  <c r="M120"/>
  <c r="L120"/>
  <c r="K120"/>
  <c r="J120"/>
  <c r="I120"/>
  <c r="H120"/>
  <c r="G120"/>
  <c r="F120"/>
  <c r="E120"/>
  <c r="R119"/>
  <c r="P119"/>
  <c r="N119"/>
  <c r="M119"/>
  <c r="L119"/>
  <c r="K119"/>
  <c r="J119"/>
  <c r="I119"/>
  <c r="H119"/>
  <c r="G119"/>
  <c r="F119"/>
  <c r="E119"/>
  <c r="R117"/>
  <c r="P117"/>
  <c r="N117"/>
  <c r="M117"/>
  <c r="L117"/>
  <c r="K117"/>
  <c r="J117"/>
  <c r="I117"/>
  <c r="H117"/>
  <c r="G117"/>
  <c r="F117"/>
  <c r="E117"/>
  <c r="D117"/>
  <c r="R116"/>
  <c r="P116"/>
  <c r="N116"/>
  <c r="M116"/>
  <c r="L116"/>
  <c r="K116"/>
  <c r="J116"/>
  <c r="I116"/>
  <c r="H116"/>
  <c r="G116"/>
  <c r="F116"/>
  <c r="E116"/>
  <c r="R115"/>
  <c r="P115"/>
  <c r="N115"/>
  <c r="M115"/>
  <c r="L115"/>
  <c r="K115"/>
  <c r="J115"/>
  <c r="I115"/>
  <c r="H115"/>
  <c r="G115"/>
  <c r="F115"/>
  <c r="E115"/>
  <c r="R114"/>
  <c r="P114"/>
  <c r="N114"/>
  <c r="M114"/>
  <c r="L114"/>
  <c r="K114"/>
  <c r="J114"/>
  <c r="I114"/>
  <c r="H114"/>
  <c r="G114"/>
  <c r="F114"/>
  <c r="E114"/>
  <c r="R113"/>
  <c r="P113"/>
  <c r="N113"/>
  <c r="M113"/>
  <c r="L113"/>
  <c r="K113"/>
  <c r="J113"/>
  <c r="I113"/>
  <c r="H113"/>
  <c r="G113"/>
  <c r="F113"/>
  <c r="E113"/>
  <c r="R112"/>
  <c r="P112"/>
  <c r="N112"/>
  <c r="M112"/>
  <c r="L112"/>
  <c r="K112"/>
  <c r="J112"/>
  <c r="I112"/>
  <c r="H112"/>
  <c r="G112"/>
  <c r="F112"/>
  <c r="E112"/>
  <c r="R111"/>
  <c r="P111"/>
  <c r="N111"/>
  <c r="M111"/>
  <c r="L111"/>
  <c r="K111"/>
  <c r="J111"/>
  <c r="I111"/>
  <c r="H111"/>
  <c r="G111"/>
  <c r="F111"/>
  <c r="E111"/>
  <c r="P110"/>
  <c r="R109"/>
  <c r="P109"/>
  <c r="N109"/>
  <c r="M109"/>
  <c r="L109"/>
  <c r="K109"/>
  <c r="J109"/>
  <c r="I109"/>
  <c r="H109"/>
  <c r="G109"/>
  <c r="F109"/>
  <c r="E109"/>
  <c r="R108"/>
  <c r="P108"/>
  <c r="N108"/>
  <c r="M108"/>
  <c r="L108"/>
  <c r="K108"/>
  <c r="J108"/>
  <c r="I108"/>
  <c r="H108"/>
  <c r="G108"/>
  <c r="F108"/>
  <c r="E108"/>
  <c r="R107"/>
  <c r="P107"/>
  <c r="N107"/>
  <c r="M107"/>
  <c r="L107"/>
  <c r="K107"/>
  <c r="J107"/>
  <c r="I107"/>
  <c r="H107"/>
  <c r="G107"/>
  <c r="F107"/>
  <c r="E107"/>
  <c r="R106"/>
  <c r="P106"/>
  <c r="N106"/>
  <c r="M106"/>
  <c r="L106"/>
  <c r="K106"/>
  <c r="J106"/>
  <c r="I106"/>
  <c r="H106"/>
  <c r="G106"/>
  <c r="F106"/>
  <c r="E106"/>
  <c r="R105"/>
  <c r="P105"/>
  <c r="N105"/>
  <c r="M105"/>
  <c r="L105"/>
  <c r="K105"/>
  <c r="J105"/>
  <c r="I105"/>
  <c r="H105"/>
  <c r="G105"/>
  <c r="F105"/>
  <c r="E105"/>
  <c r="R104"/>
  <c r="P104"/>
  <c r="N104"/>
  <c r="M104"/>
  <c r="L104"/>
  <c r="K104"/>
  <c r="J104"/>
  <c r="I104"/>
  <c r="H104"/>
  <c r="G104"/>
  <c r="F104"/>
  <c r="E104"/>
  <c r="R103"/>
  <c r="P103"/>
  <c r="N103"/>
  <c r="M103"/>
  <c r="L103"/>
  <c r="K103"/>
  <c r="J103"/>
  <c r="I103"/>
  <c r="H103"/>
  <c r="G103"/>
  <c r="F103"/>
  <c r="E103"/>
  <c r="R102"/>
  <c r="P102"/>
  <c r="N102"/>
  <c r="M102"/>
  <c r="L102"/>
  <c r="K102"/>
  <c r="J102"/>
  <c r="I102"/>
  <c r="H102"/>
  <c r="G102"/>
  <c r="F102"/>
  <c r="E102"/>
  <c r="R101"/>
  <c r="P101"/>
  <c r="N101"/>
  <c r="M101"/>
  <c r="L101"/>
  <c r="K101"/>
  <c r="J101"/>
  <c r="I101"/>
  <c r="H101"/>
  <c r="G101"/>
  <c r="F101"/>
  <c r="E101"/>
  <c r="R100"/>
  <c r="P100"/>
  <c r="N100"/>
  <c r="M100"/>
  <c r="L100"/>
  <c r="K100"/>
  <c r="J100"/>
  <c r="I100"/>
  <c r="H100"/>
  <c r="G100"/>
  <c r="F100"/>
  <c r="E100"/>
  <c r="R99"/>
  <c r="P99"/>
  <c r="N99"/>
  <c r="M99"/>
  <c r="L99"/>
  <c r="K99"/>
  <c r="J99"/>
  <c r="I99"/>
  <c r="H99"/>
  <c r="G99"/>
  <c r="F99"/>
  <c r="E99"/>
  <c r="R98"/>
  <c r="P98"/>
  <c r="N98"/>
  <c r="M98"/>
  <c r="L98"/>
  <c r="K98"/>
  <c r="J98"/>
  <c r="I98"/>
  <c r="H98"/>
  <c r="G98"/>
  <c r="F98"/>
  <c r="E98"/>
  <c r="R97"/>
  <c r="P97"/>
  <c r="N97"/>
  <c r="M97"/>
  <c r="L97"/>
  <c r="K97"/>
  <c r="J97"/>
  <c r="I97"/>
  <c r="H97"/>
  <c r="G97"/>
  <c r="F97"/>
  <c r="E97"/>
  <c r="R96"/>
  <c r="P96"/>
  <c r="N96"/>
  <c r="M96"/>
  <c r="L96"/>
  <c r="K96"/>
  <c r="J96"/>
  <c r="I96"/>
  <c r="H96"/>
  <c r="G96"/>
  <c r="F96"/>
  <c r="E96"/>
  <c r="R95"/>
  <c r="P95"/>
  <c r="N95"/>
  <c r="M95"/>
  <c r="L95"/>
  <c r="K95"/>
  <c r="J95"/>
  <c r="I95"/>
  <c r="H95"/>
  <c r="G95"/>
  <c r="F95"/>
  <c r="E95"/>
  <c r="P94"/>
  <c r="R93"/>
  <c r="P93"/>
  <c r="N93"/>
  <c r="M93"/>
  <c r="L93"/>
  <c r="K93"/>
  <c r="J93"/>
  <c r="I93"/>
  <c r="H93"/>
  <c r="G93"/>
  <c r="F93"/>
  <c r="E93"/>
  <c r="R92"/>
  <c r="P92"/>
  <c r="N92"/>
  <c r="M92"/>
  <c r="L92"/>
  <c r="K92"/>
  <c r="J92"/>
  <c r="I92"/>
  <c r="H92"/>
  <c r="G92"/>
  <c r="F92"/>
  <c r="E92"/>
  <c r="P91"/>
  <c r="R90"/>
  <c r="P90"/>
  <c r="N90"/>
  <c r="M90"/>
  <c r="L90"/>
  <c r="K90"/>
  <c r="J90"/>
  <c r="I90"/>
  <c r="H90"/>
  <c r="G90"/>
  <c r="F90"/>
  <c r="E90"/>
  <c r="R89"/>
  <c r="P89"/>
  <c r="N89"/>
  <c r="M89"/>
  <c r="L89"/>
  <c r="K89"/>
  <c r="J89"/>
  <c r="I89"/>
  <c r="H89"/>
  <c r="G89"/>
  <c r="F89"/>
  <c r="E89"/>
  <c r="R88"/>
  <c r="P88"/>
  <c r="N88"/>
  <c r="M88"/>
  <c r="L88"/>
  <c r="K88"/>
  <c r="J88"/>
  <c r="I88"/>
  <c r="H88"/>
  <c r="G88"/>
  <c r="F88"/>
  <c r="E88"/>
  <c r="P87"/>
  <c r="R86"/>
  <c r="P86"/>
  <c r="N86"/>
  <c r="M86"/>
  <c r="L86"/>
  <c r="K86"/>
  <c r="J86"/>
  <c r="I86"/>
  <c r="H86"/>
  <c r="G86"/>
  <c r="F86"/>
  <c r="E86"/>
  <c r="R85"/>
  <c r="P85"/>
  <c r="N85"/>
  <c r="M85"/>
  <c r="L85"/>
  <c r="K85"/>
  <c r="J85"/>
  <c r="I85"/>
  <c r="H85"/>
  <c r="G85"/>
  <c r="F85"/>
  <c r="E85"/>
  <c r="R84"/>
  <c r="P84"/>
  <c r="N84"/>
  <c r="M84"/>
  <c r="L84"/>
  <c r="K84"/>
  <c r="J84"/>
  <c r="I84"/>
  <c r="H84"/>
  <c r="G84"/>
  <c r="F84"/>
  <c r="E84"/>
  <c r="R83"/>
  <c r="P83"/>
  <c r="N83"/>
  <c r="M83"/>
  <c r="L83"/>
  <c r="K83"/>
  <c r="J83"/>
  <c r="I83"/>
  <c r="H83"/>
  <c r="G83"/>
  <c r="F83"/>
  <c r="E83"/>
  <c r="P82"/>
  <c r="R81"/>
  <c r="P81"/>
  <c r="N81"/>
  <c r="M81"/>
  <c r="L81"/>
  <c r="K81"/>
  <c r="J81"/>
  <c r="I81"/>
  <c r="H81"/>
  <c r="G81"/>
  <c r="F81"/>
  <c r="E81"/>
  <c r="R80"/>
  <c r="P80"/>
  <c r="N80"/>
  <c r="M80"/>
  <c r="L80"/>
  <c r="K80"/>
  <c r="J80"/>
  <c r="I80"/>
  <c r="H80"/>
  <c r="G80"/>
  <c r="F80"/>
  <c r="E80"/>
  <c r="R79"/>
  <c r="P79"/>
  <c r="N79"/>
  <c r="M79"/>
  <c r="L79"/>
  <c r="K79"/>
  <c r="J79"/>
  <c r="I79"/>
  <c r="H79"/>
  <c r="G79"/>
  <c r="F79"/>
  <c r="E79"/>
  <c r="R78"/>
  <c r="P78"/>
  <c r="N78"/>
  <c r="M78"/>
  <c r="L78"/>
  <c r="K78"/>
  <c r="J78"/>
  <c r="I78"/>
  <c r="H78"/>
  <c r="G78"/>
  <c r="F78"/>
  <c r="E78"/>
  <c r="R77"/>
  <c r="P77"/>
  <c r="N77"/>
  <c r="M77"/>
  <c r="L77"/>
  <c r="K77"/>
  <c r="J77"/>
  <c r="I77"/>
  <c r="H77"/>
  <c r="G77"/>
  <c r="F77"/>
  <c r="E77"/>
  <c r="R76"/>
  <c r="P76"/>
  <c r="N76"/>
  <c r="M76"/>
  <c r="L76"/>
  <c r="K76"/>
  <c r="J76"/>
  <c r="I76"/>
  <c r="H76"/>
  <c r="G76"/>
  <c r="F76"/>
  <c r="E76"/>
  <c r="P75"/>
  <c r="R74"/>
  <c r="P74"/>
  <c r="N74"/>
  <c r="M74"/>
  <c r="L74"/>
  <c r="K74"/>
  <c r="J74"/>
  <c r="I74"/>
  <c r="H74"/>
  <c r="G74"/>
  <c r="F74"/>
  <c r="E74"/>
  <c r="P73"/>
  <c r="R72"/>
  <c r="P72"/>
  <c r="N72"/>
  <c r="M72"/>
  <c r="L72"/>
  <c r="K72"/>
  <c r="J72"/>
  <c r="I72"/>
  <c r="H72"/>
  <c r="G72"/>
  <c r="F72"/>
  <c r="E72"/>
  <c r="R71"/>
  <c r="P71"/>
  <c r="N71"/>
  <c r="M71"/>
  <c r="L71"/>
  <c r="K71"/>
  <c r="J71"/>
  <c r="I71"/>
  <c r="H71"/>
  <c r="G71"/>
  <c r="F71"/>
  <c r="E71"/>
  <c r="P70"/>
  <c r="R69"/>
  <c r="P69"/>
  <c r="N69"/>
  <c r="M69"/>
  <c r="L69"/>
  <c r="K69"/>
  <c r="J69"/>
  <c r="I69"/>
  <c r="H69"/>
  <c r="G69"/>
  <c r="F69"/>
  <c r="E69"/>
  <c r="R68"/>
  <c r="P68"/>
  <c r="N68"/>
  <c r="M68"/>
  <c r="L68"/>
  <c r="K68"/>
  <c r="J68"/>
  <c r="I68"/>
  <c r="H68"/>
  <c r="G68"/>
  <c r="F68"/>
  <c r="E68"/>
  <c r="D61"/>
  <c r="D60"/>
  <c r="V179" i="4"/>
  <c r="F178"/>
  <c r="AD175"/>
  <c r="AC175"/>
  <c r="V175"/>
  <c r="U175"/>
  <c r="T175"/>
  <c r="S175"/>
  <c r="R175"/>
  <c r="Q175"/>
  <c r="P175"/>
  <c r="O175"/>
  <c r="N175"/>
  <c r="M175"/>
  <c r="L175"/>
  <c r="K175"/>
  <c r="J175"/>
  <c r="I175"/>
  <c r="H175"/>
  <c r="G175"/>
  <c r="F175"/>
  <c r="AD173"/>
  <c r="V173"/>
  <c r="H173"/>
  <c r="AD170"/>
  <c r="V170"/>
  <c r="AD169"/>
  <c r="V169"/>
  <c r="AD168"/>
  <c r="V168"/>
  <c r="AD167"/>
  <c r="V167"/>
  <c r="AD166"/>
  <c r="V166"/>
  <c r="AD165"/>
  <c r="V165"/>
  <c r="AD164"/>
  <c r="V164"/>
  <c r="AD162"/>
  <c r="V162"/>
  <c r="AD161"/>
  <c r="V161"/>
  <c r="AD160"/>
  <c r="V160"/>
  <c r="AD159"/>
  <c r="V159"/>
  <c r="AD158"/>
  <c r="V158"/>
  <c r="AD157"/>
  <c r="V157"/>
  <c r="AD156"/>
  <c r="V156"/>
  <c r="AD155"/>
  <c r="V155"/>
  <c r="AD154"/>
  <c r="V154"/>
  <c r="AD153"/>
  <c r="V153"/>
  <c r="AD152"/>
  <c r="V152"/>
  <c r="AD151"/>
  <c r="V151"/>
  <c r="AD150"/>
  <c r="V150"/>
  <c r="AD149"/>
  <c r="V149"/>
  <c r="AD148"/>
  <c r="V148"/>
  <c r="AD146"/>
  <c r="V146"/>
  <c r="AD145"/>
  <c r="V145"/>
  <c r="AD143"/>
  <c r="V143"/>
  <c r="AD142"/>
  <c r="V142"/>
  <c r="AD141"/>
  <c r="V141"/>
  <c r="AD139"/>
  <c r="V139"/>
  <c r="AD138"/>
  <c r="V138"/>
  <c r="AD137"/>
  <c r="V137"/>
  <c r="AD136"/>
  <c r="V136"/>
  <c r="AD134"/>
  <c r="V134"/>
  <c r="AD133"/>
  <c r="V133"/>
  <c r="AD132"/>
  <c r="V132"/>
  <c r="AD131"/>
  <c r="V131"/>
  <c r="AD130"/>
  <c r="V130"/>
  <c r="AD129"/>
  <c r="V129"/>
  <c r="AD127"/>
  <c r="V127"/>
  <c r="AD125"/>
  <c r="V125"/>
  <c r="AD124"/>
  <c r="V124"/>
  <c r="AD122"/>
  <c r="V122"/>
  <c r="AD121"/>
  <c r="V121"/>
  <c r="AD90"/>
  <c r="V90"/>
  <c r="AD15"/>
  <c r="V15"/>
  <c r="AD14"/>
  <c r="V14"/>
  <c r="AD13"/>
  <c r="V13"/>
  <c r="AD12"/>
  <c r="V12"/>
  <c r="AD11"/>
  <c r="V11"/>
  <c r="AD10"/>
  <c r="V10"/>
  <c r="AD9"/>
  <c r="V9"/>
  <c r="AD8"/>
  <c r="V8"/>
  <c r="AD7"/>
  <c r="V7"/>
  <c r="E29" i="3"/>
  <c r="N25"/>
  <c r="M25"/>
  <c r="E25"/>
  <c r="N22"/>
  <c r="N21"/>
  <c r="N20"/>
  <c r="N19"/>
  <c r="N18"/>
  <c r="N17"/>
  <c r="N16"/>
  <c r="N15"/>
  <c r="N14"/>
  <c r="N13"/>
  <c r="N12"/>
  <c r="N11"/>
  <c r="N10"/>
  <c r="N9"/>
  <c r="N8"/>
  <c r="N7"/>
  <c r="U108" i="2"/>
  <c r="E107"/>
  <c r="AB104"/>
  <c r="AA104"/>
  <c r="U104"/>
  <c r="T104"/>
  <c r="S104"/>
  <c r="R104"/>
  <c r="Q104"/>
  <c r="P104"/>
  <c r="O104"/>
  <c r="N104"/>
  <c r="M104"/>
  <c r="L104"/>
  <c r="K104"/>
  <c r="J104"/>
  <c r="I104"/>
  <c r="H104"/>
  <c r="G104"/>
  <c r="F104"/>
  <c r="E104"/>
  <c r="AB97"/>
  <c r="U97"/>
  <c r="G97"/>
  <c r="AB96"/>
  <c r="U96"/>
  <c r="AB95"/>
  <c r="U95"/>
  <c r="AB94"/>
  <c r="U94"/>
  <c r="AB90"/>
  <c r="U90"/>
  <c r="AB86"/>
  <c r="U86"/>
  <c r="AB83"/>
  <c r="U83"/>
  <c r="AB82"/>
  <c r="U82"/>
  <c r="U81"/>
  <c r="AB80"/>
  <c r="U80"/>
  <c r="AB78"/>
  <c r="U78"/>
  <c r="AB77"/>
  <c r="U77"/>
  <c r="AB76"/>
  <c r="U76"/>
  <c r="AB75"/>
  <c r="U75"/>
  <c r="AB74"/>
  <c r="U74"/>
  <c r="AB73"/>
  <c r="U73"/>
  <c r="AB72"/>
  <c r="U72"/>
  <c r="AB71"/>
  <c r="U71"/>
  <c r="AB70"/>
  <c r="U70"/>
  <c r="AB69"/>
  <c r="U69"/>
  <c r="AB68"/>
  <c r="U68"/>
  <c r="AB67"/>
  <c r="U67"/>
  <c r="AB66"/>
  <c r="U66"/>
  <c r="AB65"/>
  <c r="U65"/>
  <c r="AB64"/>
  <c r="U64"/>
  <c r="U63"/>
  <c r="AB62"/>
  <c r="U62"/>
  <c r="AB61"/>
  <c r="U61"/>
  <c r="U60"/>
  <c r="AB55"/>
  <c r="U55"/>
  <c r="AB54"/>
  <c r="U54"/>
  <c r="AB53"/>
  <c r="U53"/>
  <c r="AB51"/>
  <c r="U51"/>
  <c r="AB50"/>
  <c r="U50"/>
  <c r="U49"/>
  <c r="AB47"/>
  <c r="U47"/>
  <c r="AB46"/>
  <c r="U46"/>
  <c r="AB45"/>
  <c r="U45"/>
  <c r="AB44"/>
  <c r="U44"/>
  <c r="U43"/>
  <c r="AB39"/>
  <c r="U39"/>
  <c r="AB36"/>
  <c r="U36"/>
  <c r="AB35"/>
  <c r="U35"/>
  <c r="AB33"/>
  <c r="U33"/>
  <c r="AB32"/>
  <c r="U32"/>
  <c r="AB29"/>
  <c r="U29"/>
  <c r="U28"/>
  <c r="AB27"/>
  <c r="U27"/>
  <c r="U26"/>
  <c r="AB25"/>
  <c r="U25"/>
  <c r="AB24"/>
  <c r="U24"/>
  <c r="U23"/>
  <c r="AB22"/>
  <c r="U22"/>
  <c r="AB16"/>
  <c r="U16"/>
  <c r="U15"/>
  <c r="AB14"/>
  <c r="U14"/>
  <c r="AB13"/>
  <c r="U13"/>
  <c r="U12"/>
  <c r="AB11"/>
  <c r="U11"/>
  <c r="AB10"/>
  <c r="U10"/>
  <c r="U9"/>
  <c r="AB8"/>
  <c r="U8"/>
  <c r="V175" i="1"/>
  <c r="F175"/>
  <c r="D175"/>
  <c r="V172"/>
  <c r="U172"/>
  <c r="T172"/>
  <c r="S172"/>
  <c r="R172"/>
  <c r="Q172"/>
  <c r="P172"/>
  <c r="O172"/>
  <c r="N172"/>
  <c r="M172"/>
  <c r="L172"/>
  <c r="K172"/>
  <c r="J172"/>
  <c r="I172"/>
  <c r="H172"/>
  <c r="G172"/>
  <c r="F172"/>
  <c r="D172"/>
  <c r="V171"/>
  <c r="V112"/>
  <c r="V111"/>
  <c r="V77"/>
  <c r="V48"/>
  <c r="V33"/>
  <c r="V29"/>
  <c r="V26"/>
  <c r="V24"/>
  <c r="V21"/>
  <c r="V16"/>
  <c r="V7"/>
</calcChain>
</file>

<file path=xl/comments1.xml><?xml version="1.0" encoding="utf-8"?>
<comments xmlns="http://schemas.openxmlformats.org/spreadsheetml/2006/main">
  <authors>
    <author>Vilnius economics</author>
  </authors>
  <commentList>
    <comment ref="D5" authorId="0">
      <text>
        <r>
          <rPr>
            <b/>
            <sz val="9"/>
            <rFont val="Tahoma"/>
            <charset val="186"/>
          </rPr>
          <t>Vilnius economics:</t>
        </r>
        <r>
          <rPr>
            <sz val="9"/>
            <rFont val="Tahoma"/>
            <charset val="186"/>
          </rPr>
          <t xml:space="preserve">
Jeigu buvo atlikti koregavimai ir iš Paskirstomoms sąnaudoms priskirtų DK sąskaitų/dimensijų buvo iškelta sąnaudų dalis į Nepaskirstomas sąnaudas, tokia DK sąskaita/dimensija čia taip pat nurodoma.</t>
        </r>
      </text>
    </comment>
  </commentList>
</comments>
</file>

<file path=xl/sharedStrings.xml><?xml version="1.0" encoding="utf-8"?>
<sst xmlns="http://schemas.openxmlformats.org/spreadsheetml/2006/main" count="1558" uniqueCount="587">
  <si>
    <t>Reguliuojamosios veiklos ataskaitų patikros techninės užduoties 6.1 priedas</t>
  </si>
  <si>
    <t>VANDENS SEKTORIUS</t>
  </si>
  <si>
    <t>DARBO UŽMOKESČIO SĄNAUDŲ SUVESTINĖ</t>
  </si>
  <si>
    <t>NR.</t>
  </si>
  <si>
    <t>PAREIGYBĖ / SKYRIUS / PADALINYS</t>
  </si>
  <si>
    <t>DARBUOTOJŲ SKAIČIUS</t>
  </si>
  <si>
    <t>PIRMINIS PRISKYRIMAS</t>
  </si>
  <si>
    <t>DK(DIMENSIJŲ) SUMA</t>
  </si>
  <si>
    <t>K1</t>
  </si>
  <si>
    <t>K2</t>
  </si>
  <si>
    <t>K3</t>
  </si>
  <si>
    <t>K4</t>
  </si>
  <si>
    <t>K5</t>
  </si>
  <si>
    <t>K6</t>
  </si>
  <si>
    <t>K7</t>
  </si>
  <si>
    <t>K8</t>
  </si>
  <si>
    <t>K9</t>
  </si>
  <si>
    <t>K10</t>
  </si>
  <si>
    <t>K11</t>
  </si>
  <si>
    <t>K12</t>
  </si>
  <si>
    <t>K13</t>
  </si>
  <si>
    <t>K14</t>
  </si>
  <si>
    <t>K15</t>
  </si>
  <si>
    <t>RVA SUMA</t>
  </si>
  <si>
    <t>RVA PRIEDAS</t>
  </si>
  <si>
    <t>KOREGAVIMO APRAŠYMAS</t>
  </si>
  <si>
    <t>A</t>
  </si>
  <si>
    <t>C</t>
  </si>
  <si>
    <t>D</t>
  </si>
  <si>
    <t>E</t>
  </si>
  <si>
    <t>F</t>
  </si>
  <si>
    <t>G</t>
  </si>
  <si>
    <t>H</t>
  </si>
  <si>
    <t>I</t>
  </si>
  <si>
    <t>J</t>
  </si>
  <si>
    <t>direktoriaus pavaduotojas</t>
  </si>
  <si>
    <t>Bendrosios sąnaudos</t>
  </si>
  <si>
    <t>X</t>
  </si>
  <si>
    <t xml:space="preserve">
RVA 4 PR.</t>
  </si>
  <si>
    <t>INMT buhalterinio nusidėvėjimo eliminavimas</t>
  </si>
  <si>
    <t>buhalterė</t>
  </si>
  <si>
    <t>INMT perskaičiuoto nusidėvėjimo sąnaudų įkėlimas</t>
  </si>
  <si>
    <t>administratorė-vieš.pirkimų specialistė</t>
  </si>
  <si>
    <t>Išskirtos kitų veiklų geriamojo vandens įsigijimo sąnaudos</t>
  </si>
  <si>
    <t>Technologinių medžiagų ir žaliavų perskirstymas pagal Aprašo nuostatas</t>
  </si>
  <si>
    <t>administratorė-personalo specialistė</t>
  </si>
  <si>
    <t>VERT mokesčių perskirstymas pagal praėjusios ataskaitinio laikotarpio pajamas</t>
  </si>
  <si>
    <t>Elektros patalpų eksploatacijai išskyrimas</t>
  </si>
  <si>
    <t>vyr. finansininkė</t>
  </si>
  <si>
    <t>Laboratorinių paslaugų pirkimo sąnaudų pergrupavimas veikloms pagal Kainų metodiką</t>
  </si>
  <si>
    <t>direktorius</t>
  </si>
  <si>
    <t>Sąskaitų pateikimo ir išrašymo sąnaudų išskyrimas iš ryšių sąnaudų</t>
  </si>
  <si>
    <t>Darbo sąnaudų perskirstymas pagal faktiškai dirbtą laiką veiklose</t>
  </si>
  <si>
    <t>kontrolierė</t>
  </si>
  <si>
    <t>I.Apskaitos veikla</t>
  </si>
  <si>
    <t>Lengvojo transporto sunaudoto kuro išskyrimas</t>
  </si>
  <si>
    <t>kontrolierius</t>
  </si>
  <si>
    <t>Perkamų nuotekų tvarkymo paslaugų iš UAB"Aukštaitijos vandenys" išskaidymas paslaugoms pagal tarifo dedamąsias</t>
  </si>
  <si>
    <t>vandentvarkos inžinierius</t>
  </si>
  <si>
    <t>tarnybos vadovas</t>
  </si>
  <si>
    <t>vandentvarkos inžinierė</t>
  </si>
  <si>
    <t>II.Pristatymas</t>
  </si>
  <si>
    <t>II.Ruošimas</t>
  </si>
  <si>
    <t>III.Surinkimas</t>
  </si>
  <si>
    <t>šaltkalvis santechnikas</t>
  </si>
  <si>
    <t>III.Valymas</t>
  </si>
  <si>
    <t>Netiesioginės sąnaudos</t>
  </si>
  <si>
    <t>elektrotechnikas</t>
  </si>
  <si>
    <t>šaltkalvis santechnikas-suvirintojas</t>
  </si>
  <si>
    <t>šaltkalvis santechnikas-traktorininkas</t>
  </si>
  <si>
    <t>elektrikas automatikas</t>
  </si>
  <si>
    <t>šaltkalvis-elektrotechnikas</t>
  </si>
  <si>
    <t>šaltkalvis santechnikas-statybininkas</t>
  </si>
  <si>
    <t>V.Nereguliuojama</t>
  </si>
  <si>
    <t>pastatų priežiūros ir remonto inžinierė</t>
  </si>
  <si>
    <t>pirtininkė</t>
  </si>
  <si>
    <t>pastatų priežiūros ir administravimo specialistė</t>
  </si>
  <si>
    <t>pastatų priežiūros ir remonto meistras</t>
  </si>
  <si>
    <t>šaltkalvis santechnikas-asenizacinės mašinos vairuotojas</t>
  </si>
  <si>
    <t>šaltkalvis santechnikas-traktorininkas, asen.m. vair.</t>
  </si>
  <si>
    <t>pirtininkas</t>
  </si>
  <si>
    <t>darbininkė</t>
  </si>
  <si>
    <t>automatizuotų katilų operatorius</t>
  </si>
  <si>
    <t>IV.Kita_reguliuojama</t>
  </si>
  <si>
    <t>inžinierius šilumininkas</t>
  </si>
  <si>
    <t>automatizuotų katilų operatorius brigadoje</t>
  </si>
  <si>
    <t>katilinės kūrikas</t>
  </si>
  <si>
    <t>pirties katilinės kūrikas</t>
  </si>
  <si>
    <t>pirties katilinės kūrikė</t>
  </si>
  <si>
    <t>II.Gavyba</t>
  </si>
  <si>
    <t>Savivaldybės komepensuota dalis</t>
  </si>
  <si>
    <t>...</t>
  </si>
  <si>
    <t>NEPASKIRSTOMOSIOS SĄNAUDOS</t>
  </si>
  <si>
    <t>RVA 3 PR.</t>
  </si>
  <si>
    <t>IŠ VISO:</t>
  </si>
  <si>
    <t>10 priedas</t>
  </si>
  <si>
    <t>DK</t>
  </si>
  <si>
    <t>4 priedas</t>
  </si>
  <si>
    <t>Skirtumas</t>
  </si>
  <si>
    <t>Stulpelis</t>
  </si>
  <si>
    <t>Aprašymas</t>
  </si>
  <si>
    <t>Eilės numeris</t>
  </si>
  <si>
    <t>B</t>
  </si>
  <si>
    <t>Ataskaitinio laikotarpio personalo duomenys tokiu detalumu, kuriuo vykdomas darbo užmokesčio sąnaudų pirminis priskyrimas: pareigybė, skyrius, padalinys, DK dimensija, kt. (toliau - DU vienetas).</t>
  </si>
  <si>
    <t>1 pvz., jei priskyrimas vykdomas padalinių lygmeniu (pvz., visas padalinys priskiriamas vienai konkrečiai paslaugai konkrečioje sistemoje), vieno padalinio informacija pateikiama vienoje eilutėje.</t>
  </si>
  <si>
    <t>2 pvz., jei priskyrimas vykdomas pareigybių lygmeniu, pateikiamas pareigybių sąrašas.</t>
  </si>
  <si>
    <t>3 pvz., jei priskyrimas vykdomas ir padalinių, ir pareigybių lygmeniu, dalyje eilučių pateikiama padalinių informacija, kitoje dalyje - pareigybių informacija.</t>
  </si>
  <si>
    <t>4 pvz., jei atlyginimo kintama dalis kaupiama kaip bendras fondas, o konkretiems DU vienetams (paslaugoms) paskirstoma naudojant paskirstymo kriterijus, B stulpelyje fondo suma nurodoma vienoje eilutėje kaip atskiras DU vienetas.</t>
  </si>
  <si>
    <t>Svarbu: Atskiroje eilutėje atskleidžiamam DU vienetui neturi būti pritaikytas joks paskirstymo kriterijus.</t>
  </si>
  <si>
    <t xml:space="preserve">Vidutinis sąlyginis ataskaitinio laikotarpio darbuotojų skaičius B stulpelyje nurodytam DU vienetui (pareigybei, skyriui, padaliniui, DK dimensijai, kt.). </t>
  </si>
  <si>
    <t>B stulpelyje nurodyto DU vieneto (pareigybės, skyriaus, padalinio, DK dimensijos, kt.) pirminis priskyrimas: konkreti paslauga konkrečioje sistemoje arba Sąnaudų centras (netiesiogiai paslaugoms priskiriama grupė) arba Bendras veiklos užtikrinimas.</t>
  </si>
  <si>
    <t>Baigtinis pirminio priskyrimo reikšmių sąrašas atitinka 6.4 priedo B stulpelio informaciją.</t>
  </si>
  <si>
    <t>DK darbo užmokesčio sąnaudų, atitinkančių B stulpelį nurodytą DU vienetą, ataskaitinio laikotarpio sąnaudų suma. Stulpelio duomenys turi sutapti su DK ir FA sąnaudų duomenimis.</t>
  </si>
  <si>
    <t>Darbuotojų priskyrimo ir/arba darbo užmokesčio sąnaudų koregavimai. Įterpiama tiek koregavimų stulpelių, kiek reikalinga koregavimams atskleisti.</t>
  </si>
  <si>
    <t>Stulpelių E ir F suma. Stulpelio duomenys turi sutapti su RVA duomenimis</t>
  </si>
  <si>
    <t>RVA priedai, su kurių duomenimis turi sutapti G stulpelio duomenys.</t>
  </si>
  <si>
    <t>F stulpelyje atskleistų koregavimų numeriai</t>
  </si>
  <si>
    <t>F stulpelyje atskleistų koregavimų turinio ir tikslo aprašymas</t>
  </si>
  <si>
    <t>Reguliuojamosios veiklos ataskaitų patikros techninės užduoties 6.2 priedas</t>
  </si>
  <si>
    <t>SĄNAUDŲ GRUPAVIMO SUVESTINĖ</t>
  </si>
  <si>
    <t>SĄNAUDŲ GRUPĖS IR POGRUPIAI</t>
  </si>
  <si>
    <t>DK SĄSKAITOS (DIMENSIJOS)</t>
  </si>
  <si>
    <t>DK (DIMENSIJŲ) SUMA</t>
  </si>
  <si>
    <t>Nr.</t>
  </si>
  <si>
    <t>Koregavimo aprašymas</t>
  </si>
  <si>
    <t>RVA 3-4 PRIEDAI</t>
  </si>
  <si>
    <t>Kontrolė</t>
  </si>
  <si>
    <t>K</t>
  </si>
  <si>
    <t>L</t>
  </si>
  <si>
    <t>1.</t>
  </si>
  <si>
    <t>Geriamojo vandens įsigijimo sąnaudos</t>
  </si>
  <si>
    <t>-</t>
  </si>
  <si>
    <t xml:space="preserve">
RVA 3-4 PR.</t>
  </si>
  <si>
    <t>2.</t>
  </si>
  <si>
    <t>Nuotekų tvarkymo paslaugų pirkimo sąnaudos</t>
  </si>
  <si>
    <t>2.1.</t>
  </si>
  <si>
    <t>8704004</t>
  </si>
  <si>
    <t>2.2.</t>
  </si>
  <si>
    <t>Dumblo tvarkymo paslaugų pirkimo sąnaudos</t>
  </si>
  <si>
    <t>3.</t>
  </si>
  <si>
    <t>Elektros energijos sąnaudos</t>
  </si>
  <si>
    <t>3.1.</t>
  </si>
  <si>
    <t>Elektros energija siurbliams,  orapūtėms, maišyklėms ir kitiems technologiniams įrenginiams</t>
  </si>
  <si>
    <t>8704002</t>
  </si>
  <si>
    <t>3.2.</t>
  </si>
  <si>
    <t>Patalpų šildymo, apšvietimo, vėdinimo ir eksploatacijos elektros energijos sąnaudos</t>
  </si>
  <si>
    <t>4.</t>
  </si>
  <si>
    <t>Technologinių medžiagų ir technologinio kuro sąnaudos</t>
  </si>
  <si>
    <t>4.1.</t>
  </si>
  <si>
    <t>Technologinių medžiagų sąnaudos</t>
  </si>
  <si>
    <t>8704006</t>
  </si>
  <si>
    <t>8710101</t>
  </si>
  <si>
    <t>8710102</t>
  </si>
  <si>
    <t>8710103</t>
  </si>
  <si>
    <t>8710104</t>
  </si>
  <si>
    <t>8710105</t>
  </si>
  <si>
    <t>4.2.</t>
  </si>
  <si>
    <t>Technologinio kuro sąnaudos</t>
  </si>
  <si>
    <t>5.</t>
  </si>
  <si>
    <t>Kuro transportui sąnaudos</t>
  </si>
  <si>
    <t>5.1.</t>
  </si>
  <si>
    <t xml:space="preserve">Kuras mašinoms ir gamybiniam transportui (asenizacijos transporto priemonėms, transportui dumblui, vandeniui vežti, autobusams žmonėms vežti) </t>
  </si>
  <si>
    <t>8706001</t>
  </si>
  <si>
    <t>5.2.</t>
  </si>
  <si>
    <t>Kuras lengviesiems automobiliams</t>
  </si>
  <si>
    <t>6.</t>
  </si>
  <si>
    <t>Šilumos energijos sąnaudos</t>
  </si>
  <si>
    <t>6.1.</t>
  </si>
  <si>
    <t>Šilumos energijos patalpų šildymui sąnaudos</t>
  </si>
  <si>
    <t>8704001</t>
  </si>
  <si>
    <t>7.</t>
  </si>
  <si>
    <t>Einamojo remonto ir aptarnavimo sąnaudos</t>
  </si>
  <si>
    <t>7.1.</t>
  </si>
  <si>
    <t>Remonto medžiagų ir detalių  sąnaudos</t>
  </si>
  <si>
    <t>8706005</t>
  </si>
  <si>
    <t>8708201</t>
  </si>
  <si>
    <t>8713305</t>
  </si>
  <si>
    <t>7.2.</t>
  </si>
  <si>
    <t>Remonto ir aptarnavimo paslaugų pirkimo sąnaudos</t>
  </si>
  <si>
    <t>8708109</t>
  </si>
  <si>
    <t>7.3.</t>
  </si>
  <si>
    <t xml:space="preserve">   Metrologinės patikros sąnaudos</t>
  </si>
  <si>
    <t>8708101</t>
  </si>
  <si>
    <t>8708102</t>
  </si>
  <si>
    <t>7.4.</t>
  </si>
  <si>
    <t xml:space="preserve">   Avarijų šalinimo sąnaudos</t>
  </si>
  <si>
    <t>7.5.</t>
  </si>
  <si>
    <t xml:space="preserve">Kitos techninio aptarnavimo ir patikros (kėlimo mechanizmų, energetikos įrenginių) paslaugos </t>
  </si>
  <si>
    <t>8706009</t>
  </si>
  <si>
    <t>8708103</t>
  </si>
  <si>
    <t>8713201</t>
  </si>
  <si>
    <t>8.</t>
  </si>
  <si>
    <t>Nusidėvėjimo (amortizacijos) sąnaudos</t>
  </si>
  <si>
    <t>8703002</t>
  </si>
  <si>
    <t>8713301</t>
  </si>
  <si>
    <t>8713302</t>
  </si>
  <si>
    <t>8713303</t>
  </si>
  <si>
    <t>9.</t>
  </si>
  <si>
    <t>Personalo sąnaudos</t>
  </si>
  <si>
    <t>9.1.</t>
  </si>
  <si>
    <t xml:space="preserve">   Darbo užmokesčio sąnaudos</t>
  </si>
  <si>
    <t>8701101</t>
  </si>
  <si>
    <t>9.2.</t>
  </si>
  <si>
    <t xml:space="preserve">   Darbdavio įmokų VSDFV ir kitų darbdavio įmokų VSDFV sąnaudos</t>
  </si>
  <si>
    <t>8702001</t>
  </si>
  <si>
    <t>9.3.</t>
  </si>
  <si>
    <t xml:space="preserve">   Darbo saugos sąnaudos</t>
  </si>
  <si>
    <t>8713205</t>
  </si>
  <si>
    <t>9.4.</t>
  </si>
  <si>
    <t xml:space="preserve">   Kitos personalo sąnaudos</t>
  </si>
  <si>
    <t>8705001</t>
  </si>
  <si>
    <t>8707001</t>
  </si>
  <si>
    <t>10.</t>
  </si>
  <si>
    <t>Mokesčių sąnaudos</t>
  </si>
  <si>
    <t>10.1.</t>
  </si>
  <si>
    <t xml:space="preserve">   Mokesčio už valstybinius gamtos išteklius sąnaudos</t>
  </si>
  <si>
    <t>8713106</t>
  </si>
  <si>
    <t>10.2.</t>
  </si>
  <si>
    <t xml:space="preserve">   Mokesčio už taršą sąnaudos</t>
  </si>
  <si>
    <t>8713101</t>
  </si>
  <si>
    <t>8713102</t>
  </si>
  <si>
    <t>10.3.</t>
  </si>
  <si>
    <t xml:space="preserve">   Nekilnojamojo turto mokesčio sąnaudos</t>
  </si>
  <si>
    <t>8713104</t>
  </si>
  <si>
    <t>10.4.</t>
  </si>
  <si>
    <t xml:space="preserve">   Žemės nuomos mokesčio sąnaudos</t>
  </si>
  <si>
    <t>10.5.</t>
  </si>
  <si>
    <t xml:space="preserve">   Kitų mokesčių sąnaudos</t>
  </si>
  <si>
    <t>8706004</t>
  </si>
  <si>
    <t>8713103</t>
  </si>
  <si>
    <t>8713107</t>
  </si>
  <si>
    <t>8713108</t>
  </si>
  <si>
    <t>8713199</t>
  </si>
  <si>
    <t>11.</t>
  </si>
  <si>
    <t>Finansinės sąnaudos</t>
  </si>
  <si>
    <t>11.1.</t>
  </si>
  <si>
    <t xml:space="preserve">   Banko paslaugų (komisinių) sąnaudos			</t>
  </si>
  <si>
    <t>8712002</t>
  </si>
  <si>
    <t>11.2.</t>
  </si>
  <si>
    <t xml:space="preserve">   Kitos finansinės sąnaudos</t>
  </si>
  <si>
    <t>12.</t>
  </si>
  <si>
    <t>Administracinės sąnaudos</t>
  </si>
  <si>
    <t>12.1.</t>
  </si>
  <si>
    <t xml:space="preserve">   Teisinių paslaugų pirkimo sąnaudos</t>
  </si>
  <si>
    <t>8713211</t>
  </si>
  <si>
    <t>12.2.</t>
  </si>
  <si>
    <t xml:space="preserve">   Žyminio mokesčio sąnaudos			</t>
  </si>
  <si>
    <t>8713209</t>
  </si>
  <si>
    <t>12.3.</t>
  </si>
  <si>
    <t xml:space="preserve">   Konsultacinių paslaugų pirkimo sąnaudos			</t>
  </si>
  <si>
    <t>12.4.</t>
  </si>
  <si>
    <t xml:space="preserve">   Ryšių paslaugų sąnaudos			</t>
  </si>
  <si>
    <t>8704005</t>
  </si>
  <si>
    <t>12.5.</t>
  </si>
  <si>
    <t xml:space="preserve">   Pašto, pasiuntinių paslaugų sąnaudos			</t>
  </si>
  <si>
    <t>12.6.</t>
  </si>
  <si>
    <t xml:space="preserve">  Kanceliarinės sąnaudos			</t>
  </si>
  <si>
    <t>8713202</t>
  </si>
  <si>
    <t>12.7.</t>
  </si>
  <si>
    <t xml:space="preserve">   Org. inventoriaus aptarnavimo, remonto paslaugų pirkimo sąnaudos		</t>
  </si>
  <si>
    <t>8712005</t>
  </si>
  <si>
    <t>12.8.</t>
  </si>
  <si>
    <t xml:space="preserve">   Profesinės literatūros, spaudos sąnaudos			</t>
  </si>
  <si>
    <t>12.9.</t>
  </si>
  <si>
    <t xml:space="preserve">   Patalpų priežiūros paslaugų pirkimo sąnaudos</t>
  </si>
  <si>
    <t>12.10.</t>
  </si>
  <si>
    <t xml:space="preserve">   Apskaitos ir audito paslaugų pirkimo sąnaudos</t>
  </si>
  <si>
    <t>12.11.</t>
  </si>
  <si>
    <t xml:space="preserve">   Transporto paslaugų pirkimo sąnaudos</t>
  </si>
  <si>
    <t>8706002</t>
  </si>
  <si>
    <t>12.12.</t>
  </si>
  <si>
    <t xml:space="preserve">   Įmokų administravimo paslaugų sąnaudos</t>
  </si>
  <si>
    <t>8712003</t>
  </si>
  <si>
    <t>12.13.</t>
  </si>
  <si>
    <t xml:space="preserve">   Vartotojų informavimo paslaugų pirkimo sąnaudos</t>
  </si>
  <si>
    <t>8712006</t>
  </si>
  <si>
    <t>12.14.</t>
  </si>
  <si>
    <t>Paskirstomosios draudimo sąnaudos</t>
  </si>
  <si>
    <t>12.15.</t>
  </si>
  <si>
    <t xml:space="preserve">   Kitos administravimo sąnaudos.</t>
  </si>
  <si>
    <t>8713203</t>
  </si>
  <si>
    <t>8713306</t>
  </si>
  <si>
    <t>13.</t>
  </si>
  <si>
    <t>Rinkodaros ir pardavimų sąnaudos</t>
  </si>
  <si>
    <t>14.</t>
  </si>
  <si>
    <t>Kitos sąnaudos</t>
  </si>
  <si>
    <t>14.1.</t>
  </si>
  <si>
    <t xml:space="preserve">   Turto nuomos sąnaudos</t>
  </si>
  <si>
    <t>8711001</t>
  </si>
  <si>
    <t>14.2.</t>
  </si>
  <si>
    <t>Draudimo sąnaudos</t>
  </si>
  <si>
    <t>8706003</t>
  </si>
  <si>
    <t>8713206</t>
  </si>
  <si>
    <t>8713207</t>
  </si>
  <si>
    <t>14.3.</t>
  </si>
  <si>
    <t xml:space="preserve">   Laboratorinių tyrimų pirkimo sąnaudos</t>
  </si>
  <si>
    <t>8712007</t>
  </si>
  <si>
    <t>8712008</t>
  </si>
  <si>
    <t>8712009</t>
  </si>
  <si>
    <t>8713099</t>
  </si>
  <si>
    <t>14.4.</t>
  </si>
  <si>
    <t>Kitų paslaugų   pirkimo sąnaudos</t>
  </si>
  <si>
    <t>8704009</t>
  </si>
  <si>
    <t>8712001</t>
  </si>
  <si>
    <t>8712004</t>
  </si>
  <si>
    <t>8713208</t>
  </si>
  <si>
    <t>14.5.</t>
  </si>
  <si>
    <t>Kitos pastoviosios sąnaudos</t>
  </si>
  <si>
    <t>14.6.</t>
  </si>
  <si>
    <t>Trumpalaikio turto (vandens ir nuotekų apskaitos prietaisai) nurašymo sąnaudos</t>
  </si>
  <si>
    <t>14.7.</t>
  </si>
  <si>
    <t>Kitos kintamosios sąnaudos</t>
  </si>
  <si>
    <t>8710106</t>
  </si>
  <si>
    <t>8701102</t>
  </si>
  <si>
    <t>8711002</t>
  </si>
  <si>
    <t>8713105</t>
  </si>
  <si>
    <t>8713210</t>
  </si>
  <si>
    <t>8713212</t>
  </si>
  <si>
    <t>8910001</t>
  </si>
  <si>
    <t>8920001</t>
  </si>
  <si>
    <t>FA</t>
  </si>
  <si>
    <t>3 priedas</t>
  </si>
  <si>
    <t>Sąnaudų grupės ir pogrupio numeris.</t>
  </si>
  <si>
    <t>Sąnaudų grupės ir pogrupio pavadinimas pagal RVA 4 priedą</t>
  </si>
  <si>
    <t>DK sąnaudų sąskaitų ir/arba dimensijų (arba jų kombinacijų) kuriose ataskaitiniu laikotarpiu apskaitytos B stulpelyje nurodyto sąnaudų pogrupio sąnaudos, numeriai ir/arba pavadinimai ARBA nuoroda į RAS aprašo dalį, kurioje pateikiama tokia informacija.</t>
  </si>
  <si>
    <t>Jeigu vieno sąnaudų pogrupio sąnaudos apskaitomis keliose DK sąskaitose (dimensijose), jos nurodomos keliose eilutėse, t.y. ta pati DK sąskaita (dimensija) gali kartotis tiek kartų kiek reikia.</t>
  </si>
  <si>
    <t>DK sąnaudų sąskaitų ir/arba dimensijų (arba jų kombinacijų), nurodytų C stulpelyje ir atitinkančių B stulpelio sąnaudų pogrupį, ataskaitinio laikotarpio sąnaudų suma. Stulpelio duomenys turi sutapti su DK ir FA sąnaudų duomenimis.</t>
  </si>
  <si>
    <t>Sąnaudų grupavimo koregavimai, skirti atskleisti:</t>
  </si>
  <si>
    <t>1) DK ir RVA sąnaudų grupių sąsajų, nurodytų RAS apraše korekcijas (jei tokios atliktos ruošiant ataskaitinio laikotarpio RVA). Jei sąsajos atitinka RAS aprašą, koregavimai neatliekami.</t>
  </si>
  <si>
    <t>2) sąnaudų sumos pasikeitimą dėl specifinių sąnaudų apskaitos skirtumų, pvz., turto nusidėvėjimo skaičiavimo, dalies ilgalaikio turto pripažinimo sąnaudomis reguliavimo apskaitoje ir pan. Koregavimų kiekis nėra ribojamas, tačiau koregavimų logika turi būti atskleista.</t>
  </si>
  <si>
    <t>K1 ir K2 koregavimuose atskleidžiamas turto nusidėvėjimo sąnaudų koregavimas, t.y. (K1) buhalterinių nusidėvėjimo sąnaudų eliminavimas ir (K2) perskaičiuotų RAS nusidėvėjimo sąnaudų įkėlimas.</t>
  </si>
  <si>
    <t>Bendru atveju koregavimų stulpelių suma turi būti lygi nuliui.</t>
  </si>
  <si>
    <t>Įterpiama tiek koregavimų stulpelių, kiek reikalinga koregavimams atskleisti.</t>
  </si>
  <si>
    <t>Stulpelių D ir E suma. Stulpelio duomenys turi sutapti su RVA duomenimis.</t>
  </si>
  <si>
    <t>RVA priedai, su kurių duomenimis turi sutapti F stulpelio duomenys.</t>
  </si>
  <si>
    <t>E stulpelyje atskleistų koregavimų numeriai.</t>
  </si>
  <si>
    <t>E stulpelyje atskleistų koregavimų turinio ir tikslo aprašymas.</t>
  </si>
  <si>
    <t>Reguliuojamosios veiklos ataskaitų patikros techninės užduoties 6.3 priedas</t>
  </si>
  <si>
    <t>NEPASKIRSTOMŲ SĄNAUDŲ SUVESTINĖ</t>
  </si>
  <si>
    <t>NEPASKIRSTOMŲ SĄNAUDŲ POGRUPIS</t>
  </si>
  <si>
    <t>DK SĄSKAITOS / DIMENSIJOS</t>
  </si>
  <si>
    <t>NEPASKIRSTOMŲ SĄNAUDŲ SUMA</t>
  </si>
  <si>
    <t>RVA SĄNAUDŲ  POGRUPIS</t>
  </si>
  <si>
    <t>Modelio nepaskirstomų sąnaudų pogrupiai</t>
  </si>
  <si>
    <t>RVA 3 PRIEDAS</t>
  </si>
  <si>
    <t>1. Beviltiškos skolos, baudos, delspinigiai</t>
  </si>
  <si>
    <t>Beviltiškos skolos, baudos, delspinigiai (GVTNT)</t>
  </si>
  <si>
    <t xml:space="preserve">
RVA 3 PR.</t>
  </si>
  <si>
    <t>NEP1.Abejotinos ir beviltiškos skolos</t>
  </si>
  <si>
    <t>NEP2.Baudos ir delspinigiai</t>
  </si>
  <si>
    <t>2. 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</si>
  <si>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</si>
  <si>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NEP3.Parama, labdara, švietimas, papildomas draudimas</t>
  </si>
  <si>
    <t>3. Tantjemų išmokos</t>
  </si>
  <si>
    <t>Tantjemų išmokos (GVTNT)</t>
  </si>
  <si>
    <t>NEP4.Tantjemų išmokos</t>
  </si>
  <si>
    <t>4. Narystės, stojamųjų įmokų sąnaudos, išskyrus sąnaudas dėl teisės aktuose numatyto privalomo dalyvavimo, tiesiogiai susijusio su reguliuojamu verslo vienetu</t>
  </si>
  <si>
    <t>Narystės, stojamųjų įmokų sąnaudos, išskyrus sąnaudas dėl teisės aktuose numatyto privalomo dalyvavimo, tiesiogiai susijusio su reguliuojamu verslo vienetu (GVTNT)</t>
  </si>
  <si>
    <t>NEP5.Narystės, stojamosios įmokos</t>
  </si>
  <si>
    <t>5. Patirtos palūkanų ir kitos finansinės-investicinės veiklos sąnaudos</t>
  </si>
  <si>
    <t>Patirtos palūkanų ir kitos finansinės-investicinės veiklos sąnaudos (GVTNT)</t>
  </si>
  <si>
    <t>NEP21.Palūkanos</t>
  </si>
  <si>
    <t>NEP22.Finansinės sąnaudos</t>
  </si>
  <si>
    <t>NEP23.Valiutų kursų įtaka</t>
  </si>
  <si>
    <t>NEP24.Kitos finansinės sąnaudos</t>
  </si>
  <si>
    <t>6. Komandiruočių, personalo mokymo sąnaudos (išskyrus tas, kurios yra būtinos reguliuojamai veiklai vykdyti)</t>
  </si>
  <si>
    <t>Komandiruočių, personalo mokymo sąnaudos (išskyrus tas, kurios yra būtinos reguliuojamai veiklai vykdyti) (GVTNT)</t>
  </si>
  <si>
    <t>NEP8.Komandiruočių, personalo vystymo</t>
  </si>
  <si>
    <t>7. reklamos, viešųjų ryšių, rinkodaros, konsultacijų, tyrimų sąnaudos (išskyrus tas, kurios yra būtinos reguliuojamai veiklai vykdyti)</t>
  </si>
  <si>
    <t>Reprezentacijos, reklamos, viešųjų ryšių, rinkodaros, konsultacijų, tyrimų sąnaudos (išskyrus tas, kurios yra būtinos reguliuojamai veiklai vykdyti) (GVTNT)</t>
  </si>
  <si>
    <t>NEP7.Reklama, rinkodara, viešųjų ryšių, konsultacijų, tyrimų sąnaudos</t>
  </si>
  <si>
    <t>8. 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</si>
  <si>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</si>
  <si>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NEP12.Nenaudojamo, likviduoto, nurašyto, esančio atsargose, išnuomoto, panaudos teise perduoto kitam ūkio subjektui ilgalaikio turto sąnaudos, išsinuomoto, neatlygintinai gauto, panaudos teisėmis disponuojamo turto nusidėvėjimo sąnaudos</t>
  </si>
  <si>
    <t>9. Nebaigtos statybos ilgalaikio turto sąnaudos</t>
  </si>
  <si>
    <t>Nebaigtos statybos ilgalaikio turto sąnaudos (GVTNT)</t>
  </si>
  <si>
    <t>NEP13.Nebaigtos statybos turto sąnaudos</t>
  </si>
  <si>
    <t>14. 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</si>
  <si>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</si>
  <si>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NEP9.Išmokų sąnaudos</t>
  </si>
  <si>
    <t>16. 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</si>
  <si>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</si>
  <si>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NEP10.Mokymų  dalyvių  maitinimo,  konkursų,  parodų,  įvairių  renginių organizavimo,  dovanų  pirkimo,  žalos  atlyginimo, vartotojų patirtų nuostolių atlyginimas, pelno mokesčio, mokesčių nuo dividendų, sporto salių ir kaimo turizmo paslaugų sąnaudos</t>
  </si>
  <si>
    <t>17. Sąnaudos, susijusias su Ūkio subjekto įvaizdžio kūrimo tikslais, atidėjinių, valdybos narių atlyginimų, salių nuomos, svečių maitinimo ir kitos panašaus pobūdžio sąnaudos</t>
  </si>
  <si>
    <t>Sąnaudos, susijusias su Ūkio subjekto įvaizdžio kūrimo tikslais, atidėjinių, valdybos narių atlyginimų, salių nuomos, svečių maitinimo ir kitos panašaus pobūdžio sąnaudos (GVTNT)</t>
  </si>
  <si>
    <t>NEP11.Sąnaudos įmonės įvaizdžio kūrimui, salių nuomos, svečių maitinimo ir pan. sąnaudos</t>
  </si>
  <si>
    <t>NEP20.Atidėjinių sąnaudos</t>
  </si>
  <si>
    <t>20. Nurašyto į sąnaudas ilgalaikio turto vertė</t>
  </si>
  <si>
    <t>Nurašyto į sąnaudas ilgalaikio turto vertė (GVTNT)*</t>
  </si>
  <si>
    <t>21. Reprezentacijos sąnaudos</t>
  </si>
  <si>
    <t>NEP6.Reprezentacija</t>
  </si>
  <si>
    <t>Kitos nepaskirstomosios sąnaudos (Nusidėvėjimo sąnaudų skirtumas)</t>
  </si>
  <si>
    <t>Kitos reguliuojamos veiklos nepaskirstomosios sąnaudos, kitos nereguliuojamos veiklos sąnaudos</t>
  </si>
  <si>
    <t>Kitos nepaskirstomosios sąnaudos (kita)</t>
  </si>
  <si>
    <t>NEP25.Kitos nepaskirstomos sąnaudos</t>
  </si>
  <si>
    <t>Sąnaudų  suvestinė</t>
  </si>
  <si>
    <t>Nusidėvėjimo skirtumas</t>
  </si>
  <si>
    <t>Nepaskirstomų sąnaudų pogrupis pagal Aprašo 27 punkto papunktį.</t>
  </si>
  <si>
    <t>DK sąnaudų sąskaitų, kuriose apskaitomos konkrečios nepaskirstomos sąnaudos, numeriai (nurodoma ir tais atvejais, kai D stulpelio reikšmė lygi 0 arba ne visa DK sąskaita, o tik jos dalis priskiriama nepaskirstomoms sąnaudoms)</t>
  </si>
  <si>
    <t>Ataskaitinio laikotarpio nepaskirstomų sąnaudų suma, atitinkanti DK ir RVA priedų duomenis.</t>
  </si>
  <si>
    <t>RVA sąnaudų pogrupis (-iai), kur ataskaitiniu laikotarpiu apskaitytos nepaskirstomos sąnaudos.</t>
  </si>
  <si>
    <t>RVA priedai, su kurių duomenimis turi sutapti D stulpelio duomenys.</t>
  </si>
  <si>
    <t>Reguliuojamosios veiklos ataskaitų patikros techninės užduoties 6.4 priedas</t>
  </si>
  <si>
    <t>PIRMINIO PRISKYRIMO SUVESTINĖ</t>
  </si>
  <si>
    <t>SĄNAUDŲ KATEGORIJA</t>
  </si>
  <si>
    <t>SĄNAUDŲ PIRMINIS PRISKYRIMAS</t>
  </si>
  <si>
    <t>DK (DIMENSIJOS) SĄSAJA</t>
  </si>
  <si>
    <t>DK SUMA</t>
  </si>
  <si>
    <t>RVA 3-4 PRIEDAS</t>
  </si>
  <si>
    <t>Tiesioginės sąnaudos</t>
  </si>
  <si>
    <t>Apskaitos veikla</t>
  </si>
  <si>
    <t xml:space="preserve">2. Apskaitos veikla </t>
  </si>
  <si>
    <t>RVA 4 PR.</t>
  </si>
  <si>
    <t>Geriamojo vandens tiekimas</t>
  </si>
  <si>
    <t xml:space="preserve">3.1. Geriamojo vandens gavyba </t>
  </si>
  <si>
    <t>VAND</t>
  </si>
  <si>
    <t>3.2. Geriamojo vandens ruošimas</t>
  </si>
  <si>
    <t>NUGELEZ</t>
  </si>
  <si>
    <t>3.3. Geriamojo vandens pristatymas</t>
  </si>
  <si>
    <t>SVPARD</t>
  </si>
  <si>
    <t>Nuotekų tvarkymas</t>
  </si>
  <si>
    <t>4.1. Nuotekų surinkimas</t>
  </si>
  <si>
    <t>NT</t>
  </si>
  <si>
    <t>4.2. Nuotekų valymas</t>
  </si>
  <si>
    <t>NV</t>
  </si>
  <si>
    <t>4.3. Nuotekų dumblo tvarkymas</t>
  </si>
  <si>
    <t>III.Dumblas</t>
  </si>
  <si>
    <t>Paviršinių nuotekų tvarkymas</t>
  </si>
  <si>
    <t>5. Paviršinių nuotekų tvarkymas (tik esant atskirai paviršinių nuotekų tvarkymo sistemai)</t>
  </si>
  <si>
    <t>III.Pav.nuotekos</t>
  </si>
  <si>
    <t>Kitos reguliuojamosios veiklos verslo vienetas</t>
  </si>
  <si>
    <t>6. Kitos reguliuojamosios veiklos verslo vienetas</t>
  </si>
  <si>
    <t>SSPS</t>
  </si>
  <si>
    <t>1</t>
  </si>
  <si>
    <t>10</t>
  </si>
  <si>
    <t>11</t>
  </si>
  <si>
    <t>12</t>
  </si>
  <si>
    <t>13</t>
  </si>
  <si>
    <t>2</t>
  </si>
  <si>
    <t>3</t>
  </si>
  <si>
    <t>4</t>
  </si>
  <si>
    <t>5</t>
  </si>
  <si>
    <t>6</t>
  </si>
  <si>
    <t>8</t>
  </si>
  <si>
    <t>9</t>
  </si>
  <si>
    <t>BernatAPK</t>
  </si>
  <si>
    <t>BernatBNK</t>
  </si>
  <si>
    <t>BernatMDK</t>
  </si>
  <si>
    <t>DarirGir</t>
  </si>
  <si>
    <t>DauknMK</t>
  </si>
  <si>
    <t>DembavMK</t>
  </si>
  <si>
    <t>DembGuob</t>
  </si>
  <si>
    <t>DembMelK</t>
  </si>
  <si>
    <t>DembVeter</t>
  </si>
  <si>
    <t>EriskiuKC</t>
  </si>
  <si>
    <t>GelezMK</t>
  </si>
  <si>
    <t>GustonMK</t>
  </si>
  <si>
    <t>JotainKC</t>
  </si>
  <si>
    <t>KarsakBNK</t>
  </si>
  <si>
    <t>KarsakSK</t>
  </si>
  <si>
    <t>KastK</t>
  </si>
  <si>
    <t>Katinuk</t>
  </si>
  <si>
    <t>KREKKAT</t>
  </si>
  <si>
    <t>KREKLIGON</t>
  </si>
  <si>
    <t>KurgSkk</t>
  </si>
  <si>
    <t>LINKAUCIU</t>
  </si>
  <si>
    <t>LINKVAIKU</t>
  </si>
  <si>
    <t>MiezKK</t>
  </si>
  <si>
    <t>MiezMokk</t>
  </si>
  <si>
    <t>NaLig</t>
  </si>
  <si>
    <t>NaujamMK</t>
  </si>
  <si>
    <t>NaujamPK</t>
  </si>
  <si>
    <t>NaujamSK</t>
  </si>
  <si>
    <t>NevezMK</t>
  </si>
  <si>
    <t>PaistrKNK</t>
  </si>
  <si>
    <t>PaistrMK</t>
  </si>
  <si>
    <t>PaistrVDK</t>
  </si>
  <si>
    <t>PereksMK</t>
  </si>
  <si>
    <t>RagKCK</t>
  </si>
  <si>
    <t>RagPK</t>
  </si>
  <si>
    <t>Ragsenk</t>
  </si>
  <si>
    <t>RaguvVDK</t>
  </si>
  <si>
    <t>SilagKN</t>
  </si>
  <si>
    <t>SiluMK</t>
  </si>
  <si>
    <t>SmilgKCK</t>
  </si>
  <si>
    <t>SmilgMK</t>
  </si>
  <si>
    <t>SmilgSK</t>
  </si>
  <si>
    <t>SmilgVDK</t>
  </si>
  <si>
    <t>SujetuMK</t>
  </si>
  <si>
    <t>TiltagKNK</t>
  </si>
  <si>
    <t>TiltagMK</t>
  </si>
  <si>
    <t>TrakisBNK</t>
  </si>
  <si>
    <t>UpytKK</t>
  </si>
  <si>
    <t>Vad10kat</t>
  </si>
  <si>
    <t>VADNEST</t>
  </si>
  <si>
    <t>VadoklMK</t>
  </si>
  <si>
    <t>VadoklSK</t>
  </si>
  <si>
    <t>VelzioAPK</t>
  </si>
  <si>
    <t>Velziogim</t>
  </si>
  <si>
    <t>VelzioGSS</t>
  </si>
  <si>
    <t>VelzioKK</t>
  </si>
  <si>
    <t>VelzKUK</t>
  </si>
  <si>
    <t>VKU62</t>
  </si>
  <si>
    <t>ZIBARTK</t>
  </si>
  <si>
    <t>Piniava</t>
  </si>
  <si>
    <t>KARSTASV</t>
  </si>
  <si>
    <t>BerniunMK</t>
  </si>
  <si>
    <t>Kitos veiklos (nereguliuojamosios veiklos) verslo vienetas</t>
  </si>
  <si>
    <t>7. Kitos veiklos (nereguliuojamosios veiklos) verslo vienetas</t>
  </si>
  <si>
    <t>ADMINISTRA</t>
  </si>
  <si>
    <t>AMDS</t>
  </si>
  <si>
    <t>EUAS</t>
  </si>
  <si>
    <t>GAP</t>
  </si>
  <si>
    <t>KPS</t>
  </si>
  <si>
    <t>MODERNIZAV</t>
  </si>
  <si>
    <t>PASKOLA</t>
  </si>
  <si>
    <t>PSUT</t>
  </si>
  <si>
    <t>TECHNINE</t>
  </si>
  <si>
    <t>DembavP</t>
  </si>
  <si>
    <t>ERISKIUP</t>
  </si>
  <si>
    <t>ERISKIUP1</t>
  </si>
  <si>
    <t>Gelezdus</t>
  </si>
  <si>
    <t>Krekepir</t>
  </si>
  <si>
    <t>NaujamP</t>
  </si>
  <si>
    <t>RaguvP</t>
  </si>
  <si>
    <t>RamygP</t>
  </si>
  <si>
    <t>SmilgP</t>
  </si>
  <si>
    <t>UpytesP</t>
  </si>
  <si>
    <t>VadokP</t>
  </si>
  <si>
    <t>VelzioP</t>
  </si>
  <si>
    <t>VelzioP1</t>
  </si>
  <si>
    <t>EETS</t>
  </si>
  <si>
    <t>PSUTADMIN</t>
  </si>
  <si>
    <t>PSUTELEKTR</t>
  </si>
  <si>
    <t>PSUTKREKEN</t>
  </si>
  <si>
    <t>PSUTVANDUO</t>
  </si>
  <si>
    <t>PSUTŠILUMA</t>
  </si>
  <si>
    <t>ERISKIUPIR</t>
  </si>
  <si>
    <t>ADM</t>
  </si>
  <si>
    <t>BENDRAS</t>
  </si>
  <si>
    <t>TEISMAS</t>
  </si>
  <si>
    <t>Nepaskirstomos sąnaudos</t>
  </si>
  <si>
    <t>Nepriskirta*</t>
  </si>
  <si>
    <t>(netaikoma)</t>
  </si>
  <si>
    <t>Sąnaudų kategorija.</t>
  </si>
  <si>
    <t>Pirminis priskyrimas: Įmonės teikiamų paslaugų sąrašas (tiesioginės sąnaudos), netiesioginių sąnaudų grupė (netiesioginės sąnaudos), bendro veiklos palaikymo sąnaudos (bendrosios sąnaudos), nepaskirstomos sąnaudos.</t>
  </si>
  <si>
    <t>Įmonė gali įsiterpti papildomų eilučių, kiek tai reikalinga pirminio priskyrimo informacijai atskleisti.</t>
  </si>
  <si>
    <t>Bendru atveju turi atitikti RAS aprašo informaciją.</t>
  </si>
  <si>
    <t>DK sąnaudų sąskaitų ir/arba dimensijų (arba jų kombinacijų) numeriai, naudojami Įmonės apskaitoje pirminiam sąnaudų priskyrimui ARBA nuoroda į RAS aprašo dalį, kurioje pateikiama tokia informacija.</t>
  </si>
  <si>
    <t>1 pvz., Įmonės, naudojančios DK dimensijas, pateikia DK ir/ arba DK dimensijų (pvz., kaštų centrų, vidinių padalinių) numerius</t>
  </si>
  <si>
    <t>2 pvz., Įmonės, nenaudojančios DK dimensijų, pateikia DK sąskaitų numerius</t>
  </si>
  <si>
    <t xml:space="preserve">DK sąnaudų sąskaitų ir/arba dimensijų (arba jų kombinacijų) , nurodytų C stulpelyje, ataskaitinio laikotarpio sąnaudų suma. Stulpelio duomenys turi sutapti su DK ir FA sąnaudų duomenimis. </t>
  </si>
  <si>
    <t>Turi būti galimybė Įmonės apskaitos sistemoje aiškiai identifikuoti ir, esant poreikiui, detalizuoti kiekvieną, D stulpelyje nurodytą, sumą, pvz., formuojant DK sąskaitų (dimensijų) ataskaitą</t>
  </si>
  <si>
    <t>Sąnaudų priskyrimo koregavimai, skirti atskleisti:</t>
  </si>
  <si>
    <t>1) sąnaudų pirminio priskyrimo korekcijas (jei tokios atliktos ruošiant ataskaitinio laikotarpio RVA). Jei pirminis priskyrimas atitinka RAS aprašą, koregavimai neatliekami.</t>
  </si>
  <si>
    <t>K1 ir K2 koregavimuose atskleidžiamas turto nusidėvėjimo sąnaudų koregavimas, t.y. (K1) buhalterinių nusidėvėjimo sąnaudų eliminavimas ir (K2) perskaičiuotų RAS nusidėvėjimo sąnaudų įkėlimas bei nusidėvėjimo skirtumo atskleidimas nepaskirstomose sąnaudose.</t>
  </si>
  <si>
    <t>Stulpelių D ir E suma</t>
  </si>
  <si>
    <t>Stulpelio duomenys turi sutapti su RVA duomenimis.</t>
  </si>
  <si>
    <t>* - eilutėje "Nepriskirta" pateikiama sąnaudų suma, kuriai ataskaitinio laikotarpio metu nebuvo priskirtas DK (dimensija) sąsajos požymis. Ši suma priskiriama (atskleidžiama) per koregavimus E stulpelyje.</t>
  </si>
  <si>
    <t>PASKIRSTYMO KRITERIJŲ PATIKRA</t>
  </si>
  <si>
    <t>A DALIS. PASKIRSTYMO KRITERIJŲ SĄRAŠAS</t>
  </si>
  <si>
    <t>NETIESIOGINIŲ SĄNAUDŲ GRUPĖS</t>
  </si>
  <si>
    <t>Nešiklis, mato vnt.</t>
  </si>
  <si>
    <t>Nešiklio reikšmė, iš viso</t>
  </si>
  <si>
    <t>IŠ VISO</t>
  </si>
  <si>
    <t>-, -</t>
  </si>
  <si>
    <t>Tiesiogiai paslaugoms priskirto naudojamo turto buhalterinė įsigijimo vertė, Eur</t>
  </si>
  <si>
    <t>Bendrosios sąnaudos ne nusidėvėjimas</t>
  </si>
  <si>
    <t>Bendrosios sąnaudos nusidėvėjimas</t>
  </si>
  <si>
    <t>B DALIS. PASKIRSTYMO PATIKRINIMAS</t>
  </si>
  <si>
    <t>Sąnaudų iš viso</t>
  </si>
  <si>
    <t>RVA 4 PRIEDAS</t>
  </si>
  <si>
    <t>Netiesioginės sąnaudos (iš viso)</t>
  </si>
  <si>
    <t>4 priedas (netiesioginės)</t>
  </si>
  <si>
    <t>Bendrosios sąnaudos ne nusidėvėjimas 4 priedas</t>
  </si>
  <si>
    <t>Netiesioginių sąnaudų grupių sąrašas. Papildomai atskira eilute nurodomos Bendrosios sąnaudos.</t>
  </si>
  <si>
    <t>Įmonės ataskaitiniu laikotarpiu naudotų paskirstymo kriterijų sąrašas: pavadinimas ir mato vienetas.</t>
  </si>
  <si>
    <t>Turi atitikti RAS aprašo informaciją.</t>
  </si>
  <si>
    <t>Turi atitikti kartu su RVA teikiamo Paskirstymo kriterijų sąrašo informaciją.</t>
  </si>
  <si>
    <t>Įmonės ataskaitiniu laikotarpiu naudotų paskirstymo kriterijų suminės reikšmės</t>
  </si>
  <si>
    <t>Turi sutapti su D stulpelių suma.</t>
  </si>
  <si>
    <t>Įmonės ataskaitiniu laikotarpiu naudotų paskirstymo kriterijų reikšmės kiekvienai paslaugai konkrečioje sistemoje.</t>
  </si>
  <si>
    <t>Sąnaudų centrui priskirta sąnaudų suma, kuri skirstoma naudojant paskirstymo kriterijus.</t>
  </si>
  <si>
    <t>Kiekvieno sąnaudų centro suma turi sutapti su RVA informacija.</t>
  </si>
  <si>
    <t>Kiekvienos netiesioginių sąnaudų grupės suma, paskirstyta konkrečiai paslaugai konkrečioje sistemoje, naudojant paskirstymo kriterijus</t>
  </si>
  <si>
    <t>Turi atitikti E stulpelio dalį, lygią D stulelyje nurodytai paskirstymo kriterijaus reikšmei (F = E ÷ C × D)</t>
  </si>
  <si>
    <t>F stulpelio duomenys paslaugų lygmeniu turi sutapti su RVA duomenimis.</t>
  </si>
</sst>
</file>

<file path=xl/styles.xml><?xml version="1.0" encoding="utf-8"?>
<styleSheet xmlns="http://schemas.openxmlformats.org/spreadsheetml/2006/main">
  <numFmts count="4">
    <numFmt numFmtId="165" formatCode="_(* #,##0.00_);_(* \(#,##0.00\);_(* &quot;-&quot;??_);_(@_)"/>
    <numFmt numFmtId="167" formatCode="#,##0;\-#,##0;\-"/>
    <numFmt numFmtId="168" formatCode="#,##0.0;\-#,##0.0;\-"/>
    <numFmt numFmtId="170" formatCode="#,##0.00;\-#,##0.00;\-"/>
  </numFmts>
  <fonts count="27">
    <font>
      <sz val="11"/>
      <color theme="1"/>
      <name val="Calibri"/>
      <charset val="186"/>
      <scheme val="minor"/>
    </font>
    <font>
      <b/>
      <sz val="10"/>
      <color theme="1"/>
      <name val="Times New Roman"/>
      <charset val="134"/>
    </font>
    <font>
      <sz val="8"/>
      <color theme="1"/>
      <name val="Times New Roman"/>
      <charset val="134"/>
    </font>
    <font>
      <sz val="10"/>
      <color theme="1"/>
      <name val="Times New Roman"/>
      <charset val="134"/>
    </font>
    <font>
      <b/>
      <sz val="10"/>
      <color indexed="8"/>
      <name val="Times New Roman"/>
      <charset val="134"/>
    </font>
    <font>
      <b/>
      <sz val="10"/>
      <name val="Times New Roman"/>
      <charset val="134"/>
    </font>
    <font>
      <b/>
      <sz val="10"/>
      <name val="Times New Roman"/>
      <charset val="186"/>
    </font>
    <font>
      <b/>
      <sz val="10"/>
      <color indexed="8"/>
      <name val="Times New Roman"/>
      <charset val="186"/>
    </font>
    <font>
      <sz val="10"/>
      <name val="Times New Roman"/>
      <charset val="134"/>
    </font>
    <font>
      <sz val="10"/>
      <color indexed="8"/>
      <name val="Times New Roman"/>
      <charset val="134"/>
    </font>
    <font>
      <sz val="10"/>
      <name val="Times New Roman"/>
      <charset val="186"/>
    </font>
    <font>
      <i/>
      <sz val="10"/>
      <color theme="1"/>
      <name val="Times New Roman"/>
      <charset val="186"/>
    </font>
    <font>
      <i/>
      <sz val="10"/>
      <color indexed="8"/>
      <name val="Times New Roman"/>
      <charset val="186"/>
    </font>
    <font>
      <sz val="10"/>
      <color indexed="8"/>
      <name val="Times New Roman"/>
      <charset val="186"/>
    </font>
    <font>
      <b/>
      <sz val="10"/>
      <color theme="1"/>
      <name val="Times New Roman"/>
      <charset val="186"/>
    </font>
    <font>
      <sz val="10"/>
      <color theme="1"/>
      <name val="Times New Roman"/>
      <charset val="186"/>
    </font>
    <font>
      <i/>
      <sz val="10"/>
      <color theme="1"/>
      <name val="Times New Roman"/>
      <charset val="134"/>
    </font>
    <font>
      <sz val="8"/>
      <color theme="1"/>
      <name val="Arial"/>
      <charset val="134"/>
    </font>
    <font>
      <sz val="10"/>
      <color rgb="FF000000"/>
      <name val="Times New Roman"/>
      <charset val="134"/>
    </font>
    <font>
      <b/>
      <sz val="10"/>
      <color rgb="FF000000"/>
      <name val="Times New Roman"/>
      <charset val="134"/>
    </font>
    <font>
      <sz val="11"/>
      <color theme="1"/>
      <name val="Times New Roman"/>
      <charset val="134"/>
    </font>
    <font>
      <b/>
      <i/>
      <sz val="10"/>
      <color theme="1"/>
      <name val="Times New Roman"/>
      <charset val="186"/>
    </font>
    <font>
      <sz val="10"/>
      <color theme="1"/>
      <name val="Arial"/>
      <charset val="134"/>
    </font>
    <font>
      <b/>
      <sz val="8"/>
      <color theme="1"/>
      <name val="Times New Roman"/>
      <charset val="134"/>
    </font>
    <font>
      <sz val="11"/>
      <color theme="1"/>
      <name val="Calibri"/>
      <charset val="186"/>
      <scheme val="minor"/>
    </font>
    <font>
      <b/>
      <sz val="9"/>
      <name val="Tahoma"/>
      <charset val="186"/>
    </font>
    <font>
      <sz val="9"/>
      <name val="Tahoma"/>
      <charset val="186"/>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6">
    <xf numFmtId="0" fontId="0" fillId="0" borderId="0"/>
    <xf numFmtId="165"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cellStyleXfs>
  <cellXfs count="306">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xf numFmtId="0" fontId="3" fillId="2" borderId="0" xfId="0" applyFont="1" applyFill="1" applyAlignment="1">
      <alignment vertical="center"/>
    </xf>
    <xf numFmtId="0" fontId="1" fillId="2" borderId="0" xfId="0" applyFont="1" applyFill="1"/>
    <xf numFmtId="0" fontId="4" fillId="3" borderId="1" xfId="4" applyFont="1" applyFill="1" applyBorder="1" applyAlignment="1">
      <alignment horizontal="center" vertical="center" wrapText="1"/>
    </xf>
    <xf numFmtId="3" fontId="5" fillId="3" borderId="1" xfId="0" applyNumberFormat="1"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wrapText="1"/>
      <protection hidden="1"/>
    </xf>
    <xf numFmtId="0" fontId="4" fillId="3" borderId="2" xfId="4" applyFont="1" applyFill="1" applyBorder="1" applyAlignment="1">
      <alignment horizontal="center" vertical="center" wrapText="1"/>
    </xf>
    <xf numFmtId="4" fontId="6" fillId="3" borderId="1" xfId="5" applyNumberFormat="1" applyFont="1" applyFill="1" applyBorder="1" applyAlignment="1">
      <alignment horizontal="left" vertical="center" wrapText="1"/>
    </xf>
    <xf numFmtId="3" fontId="7" fillId="3" borderId="1" xfId="4" applyNumberFormat="1" applyFont="1" applyFill="1" applyBorder="1" applyAlignment="1">
      <alignment horizontal="left" vertical="center"/>
    </xf>
    <xf numFmtId="167" fontId="7" fillId="3" borderId="1" xfId="4" applyNumberFormat="1" applyFont="1" applyFill="1" applyBorder="1" applyAlignment="1">
      <alignment horizontal="right" vertical="center"/>
    </xf>
    <xf numFmtId="167" fontId="6" fillId="3" borderId="1" xfId="3" applyNumberFormat="1" applyFont="1" applyFill="1" applyBorder="1" applyAlignment="1">
      <alignment horizontal="right" vertical="center"/>
    </xf>
    <xf numFmtId="167" fontId="6" fillId="3" borderId="1" xfId="4" applyNumberFormat="1" applyFont="1" applyFill="1" applyBorder="1" applyAlignment="1">
      <alignment horizontal="right" vertical="center"/>
    </xf>
    <xf numFmtId="4" fontId="8" fillId="2" borderId="1" xfId="5" applyNumberFormat="1" applyFont="1" applyFill="1" applyBorder="1" applyAlignment="1">
      <alignment horizontal="left" vertical="center" wrapText="1"/>
    </xf>
    <xf numFmtId="3" fontId="9" fillId="2" borderId="1" xfId="4" applyNumberFormat="1" applyFont="1" applyFill="1" applyBorder="1" applyAlignment="1">
      <alignment horizontal="left" vertical="center" wrapText="1"/>
    </xf>
    <xf numFmtId="167" fontId="4" fillId="2" borderId="1" xfId="4" applyNumberFormat="1" applyFont="1" applyFill="1" applyBorder="1" applyAlignment="1">
      <alignment horizontal="right" vertical="center"/>
    </xf>
    <xf numFmtId="167" fontId="8" fillId="2" borderId="1" xfId="3" applyNumberFormat="1" applyFont="1" applyFill="1" applyBorder="1" applyAlignment="1">
      <alignment horizontal="right" vertical="center"/>
    </xf>
    <xf numFmtId="3" fontId="7" fillId="3" borderId="1" xfId="4" applyNumberFormat="1" applyFont="1" applyFill="1" applyBorder="1" applyAlignment="1">
      <alignment horizontal="center" vertical="center"/>
    </xf>
    <xf numFmtId="3" fontId="9" fillId="3" borderId="1" xfId="4" applyNumberFormat="1" applyFont="1" applyFill="1" applyBorder="1" applyAlignment="1">
      <alignment horizontal="center" vertical="center"/>
    </xf>
    <xf numFmtId="167" fontId="4" fillId="3" borderId="1" xfId="4" applyNumberFormat="1" applyFont="1" applyFill="1" applyBorder="1" applyAlignment="1">
      <alignment horizontal="right" vertical="center"/>
    </xf>
    <xf numFmtId="167" fontId="8" fillId="3" borderId="1" xfId="4" applyNumberFormat="1" applyFont="1" applyFill="1" applyBorder="1" applyAlignment="1">
      <alignment horizontal="right" vertical="center"/>
    </xf>
    <xf numFmtId="4" fontId="6" fillId="2" borderId="1" xfId="5" applyNumberFormat="1" applyFont="1" applyFill="1" applyBorder="1" applyAlignment="1">
      <alignment horizontal="left" vertical="center" wrapText="1"/>
    </xf>
    <xf numFmtId="167" fontId="7" fillId="3" borderId="1" xfId="2" applyNumberFormat="1" applyFont="1" applyFill="1" applyBorder="1" applyAlignment="1">
      <alignment horizontal="right" vertical="center"/>
    </xf>
    <xf numFmtId="3" fontId="4" fillId="2" borderId="2" xfId="4" applyNumberFormat="1" applyFont="1" applyFill="1" applyBorder="1" applyAlignment="1">
      <alignment horizontal="left" vertical="center"/>
    </xf>
    <xf numFmtId="167" fontId="8" fillId="2" borderId="1" xfId="4" applyNumberFormat="1" applyFont="1" applyFill="1" applyBorder="1" applyAlignment="1">
      <alignment horizontal="right" vertical="center"/>
    </xf>
    <xf numFmtId="3" fontId="5" fillId="3" borderId="1" xfId="0" applyNumberFormat="1" applyFont="1" applyFill="1" applyBorder="1" applyAlignment="1" applyProtection="1">
      <alignment horizontal="center" vertical="top" wrapText="1"/>
      <protection hidden="1"/>
    </xf>
    <xf numFmtId="0" fontId="1" fillId="3" borderId="1" xfId="0" applyFont="1" applyFill="1" applyBorder="1" applyAlignment="1">
      <alignment horizontal="center"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4" fillId="3" borderId="8" xfId="4" applyFont="1" applyFill="1" applyBorder="1" applyAlignment="1">
      <alignment horizontal="center" vertical="center" wrapText="1"/>
    </xf>
    <xf numFmtId="167" fontId="4" fillId="2" borderId="1" xfId="2" applyNumberFormat="1" applyFont="1" applyFill="1" applyBorder="1" applyAlignment="1">
      <alignment horizontal="right" vertical="center"/>
    </xf>
    <xf numFmtId="3" fontId="4" fillId="3" borderId="1" xfId="4" applyNumberFormat="1" applyFont="1" applyFill="1" applyBorder="1" applyAlignment="1">
      <alignment vertical="center"/>
    </xf>
    <xf numFmtId="167" fontId="6" fillId="2" borderId="1" xfId="4" applyNumberFormat="1" applyFont="1" applyFill="1" applyBorder="1" applyAlignment="1">
      <alignment horizontal="right" vertical="center"/>
    </xf>
    <xf numFmtId="0" fontId="3" fillId="2" borderId="0" xfId="0" applyFont="1" applyFill="1" applyAlignment="1">
      <alignment horizontal="right" vertical="center"/>
    </xf>
    <xf numFmtId="167" fontId="10" fillId="2" borderId="1" xfId="4" applyNumberFormat="1" applyFont="1" applyFill="1" applyBorder="1" applyAlignment="1">
      <alignment horizontal="right" vertical="center"/>
    </xf>
    <xf numFmtId="0" fontId="11" fillId="2" borderId="0" xfId="0" applyFont="1" applyFill="1" applyAlignment="1">
      <alignment horizontal="right"/>
    </xf>
    <xf numFmtId="167" fontId="12" fillId="2" borderId="1" xfId="4" applyNumberFormat="1" applyFont="1" applyFill="1" applyBorder="1" applyAlignment="1">
      <alignment horizontal="right" vertical="center"/>
    </xf>
    <xf numFmtId="167" fontId="13" fillId="2" borderId="1" xfId="4" applyNumberFormat="1" applyFont="1" applyFill="1" applyBorder="1" applyAlignment="1">
      <alignment horizontal="right"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167" fontId="3" fillId="2" borderId="0" xfId="0" applyNumberFormat="1" applyFont="1" applyFill="1" applyAlignment="1">
      <alignment vertical="center"/>
    </xf>
    <xf numFmtId="0" fontId="3"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167" fontId="12" fillId="2" borderId="0" xfId="4" applyNumberFormat="1" applyFont="1" applyFill="1" applyAlignment="1">
      <alignment horizontal="right" vertical="center"/>
    </xf>
    <xf numFmtId="0" fontId="2" fillId="2" borderId="0" xfId="0" applyFont="1" applyFill="1"/>
    <xf numFmtId="0" fontId="1" fillId="2" borderId="4" xfId="0" applyFont="1" applyFill="1" applyBorder="1" applyAlignment="1">
      <alignment horizontal="center"/>
    </xf>
    <xf numFmtId="0" fontId="1" fillId="2" borderId="11" xfId="0" applyFont="1" applyFill="1" applyBorder="1"/>
    <xf numFmtId="0" fontId="3" fillId="2" borderId="11" xfId="0" applyFont="1" applyFill="1" applyBorder="1" applyAlignment="1">
      <alignment vertical="center"/>
    </xf>
    <xf numFmtId="0" fontId="2" fillId="2" borderId="11" xfId="0" applyFont="1" applyFill="1" applyBorder="1" applyAlignment="1">
      <alignment vertical="center"/>
    </xf>
    <xf numFmtId="0" fontId="3" fillId="2" borderId="6" xfId="0" applyFont="1" applyFill="1" applyBorder="1" applyAlignment="1">
      <alignment horizontal="center"/>
    </xf>
    <xf numFmtId="0" fontId="3" fillId="2" borderId="6"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xf numFmtId="0" fontId="3" fillId="2" borderId="13" xfId="0" applyFont="1" applyFill="1" applyBorder="1" applyAlignment="1">
      <alignment vertical="center"/>
    </xf>
    <xf numFmtId="0" fontId="2" fillId="2" borderId="13" xfId="0" applyFont="1" applyFill="1" applyBorder="1" applyAlignment="1">
      <alignment vertical="center"/>
    </xf>
    <xf numFmtId="0" fontId="2" fillId="2" borderId="5" xfId="0" applyFont="1" applyFill="1" applyBorder="1" applyAlignment="1">
      <alignment vertical="center"/>
    </xf>
    <xf numFmtId="0" fontId="2" fillId="2" borderId="7" xfId="0" applyFont="1" applyFill="1" applyBorder="1" applyAlignment="1">
      <alignment vertical="center"/>
    </xf>
    <xf numFmtId="0" fontId="2" fillId="2" borderId="14" xfId="0" applyFont="1" applyFill="1" applyBorder="1" applyAlignment="1">
      <alignment vertical="center"/>
    </xf>
    <xf numFmtId="0" fontId="3" fillId="2" borderId="0" xfId="0" applyFont="1" applyFill="1" applyAlignment="1">
      <alignment wrapText="1"/>
    </xf>
    <xf numFmtId="0" fontId="1" fillId="3" borderId="8"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8" xfId="0" applyFont="1" applyFill="1" applyBorder="1" applyAlignment="1">
      <alignment horizontal="center" vertical="center"/>
    </xf>
    <xf numFmtId="0" fontId="8" fillId="2" borderId="8" xfId="5" applyFont="1" applyFill="1" applyBorder="1" applyAlignment="1">
      <alignment horizontal="left" vertical="center" wrapText="1"/>
    </xf>
    <xf numFmtId="0" fontId="8" fillId="0" borderId="1" xfId="5" applyFont="1" applyBorder="1" applyAlignment="1">
      <alignment vertical="center"/>
    </xf>
    <xf numFmtId="170" fontId="14" fillId="2" borderId="1" xfId="0" applyNumberFormat="1" applyFont="1" applyFill="1" applyBorder="1" applyAlignment="1">
      <alignment vertical="center"/>
    </xf>
    <xf numFmtId="170" fontId="15" fillId="2" borderId="8" xfId="0" applyNumberFormat="1" applyFont="1" applyFill="1" applyBorder="1" applyAlignment="1">
      <alignment horizontal="right" vertical="center"/>
    </xf>
    <xf numFmtId="0" fontId="3" fillId="2" borderId="9" xfId="0" applyFont="1" applyFill="1" applyBorder="1" applyAlignment="1">
      <alignment horizontal="center" vertical="center" wrapText="1"/>
    </xf>
    <xf numFmtId="0" fontId="8" fillId="2" borderId="1" xfId="5" applyFont="1" applyFill="1" applyBorder="1" applyAlignment="1">
      <alignment vertical="center"/>
    </xf>
    <xf numFmtId="0" fontId="8" fillId="2" borderId="1" xfId="5" applyFont="1" applyFill="1" applyBorder="1" applyAlignment="1">
      <alignment horizontal="left" vertical="center"/>
    </xf>
    <xf numFmtId="0" fontId="8" fillId="2" borderId="1" xfId="5" applyFont="1" applyFill="1" applyBorder="1" applyAlignment="1">
      <alignment horizontal="left" vertical="center" wrapText="1"/>
    </xf>
    <xf numFmtId="0" fontId="8" fillId="2" borderId="1" xfId="5" applyFont="1" applyFill="1" applyBorder="1" applyAlignment="1">
      <alignment vertical="center" wrapText="1"/>
    </xf>
    <xf numFmtId="170" fontId="15" fillId="2" borderId="1" xfId="0" applyNumberFormat="1" applyFont="1" applyFill="1" applyBorder="1" applyAlignment="1">
      <alignment vertical="center"/>
    </xf>
    <xf numFmtId="170" fontId="15" fillId="2" borderId="8" xfId="0" applyNumberFormat="1" applyFont="1" applyFill="1" applyBorder="1" applyAlignment="1">
      <alignment horizontal="center" vertical="center"/>
    </xf>
    <xf numFmtId="168" fontId="14" fillId="2" borderId="8" xfId="0" applyNumberFormat="1" applyFont="1" applyFill="1" applyBorder="1" applyAlignment="1">
      <alignment vertical="center"/>
    </xf>
    <xf numFmtId="170" fontId="14" fillId="2" borderId="8" xfId="0" applyNumberFormat="1" applyFont="1" applyFill="1" applyBorder="1" applyAlignment="1">
      <alignment horizontal="right" vertical="center"/>
    </xf>
    <xf numFmtId="168" fontId="14" fillId="2" borderId="1" xfId="0" applyNumberFormat="1" applyFont="1" applyFill="1" applyBorder="1" applyAlignment="1">
      <alignment horizontal="right" vertical="center"/>
    </xf>
    <xf numFmtId="0" fontId="3" fillId="2" borderId="0" xfId="0" applyFont="1" applyFill="1" applyAlignment="1">
      <alignment horizontal="left" vertical="center" wrapText="1"/>
    </xf>
    <xf numFmtId="0" fontId="3" fillId="3" borderId="1" xfId="0" applyFont="1" applyFill="1" applyBorder="1" applyAlignment="1">
      <alignment vertical="center" wrapText="1"/>
    </xf>
    <xf numFmtId="0" fontId="3" fillId="3" borderId="1" xfId="0" applyFont="1" applyFill="1" applyBorder="1"/>
    <xf numFmtId="170" fontId="14" fillId="3" borderId="1" xfId="0" applyNumberFormat="1" applyFont="1" applyFill="1" applyBorder="1" applyAlignment="1">
      <alignment vertical="center"/>
    </xf>
    <xf numFmtId="170" fontId="15" fillId="3" borderId="1" xfId="0" applyNumberFormat="1" applyFont="1" applyFill="1" applyBorder="1" applyAlignment="1">
      <alignment horizontal="center" vertical="center"/>
    </xf>
    <xf numFmtId="0" fontId="3" fillId="2" borderId="1" xfId="0" applyFont="1" applyFill="1" applyBorder="1"/>
    <xf numFmtId="170" fontId="15" fillId="2" borderId="1" xfId="0" applyNumberFormat="1" applyFont="1" applyFill="1" applyBorder="1" applyAlignment="1">
      <alignment horizontal="center" vertical="center"/>
    </xf>
    <xf numFmtId="170" fontId="15" fillId="3" borderId="1" xfId="0" applyNumberFormat="1" applyFont="1" applyFill="1" applyBorder="1" applyAlignment="1">
      <alignment vertical="center"/>
    </xf>
    <xf numFmtId="0" fontId="15" fillId="3" borderId="1" xfId="0" applyFont="1" applyFill="1" applyBorder="1" applyAlignment="1">
      <alignment vertical="center"/>
    </xf>
    <xf numFmtId="170" fontId="15" fillId="0" borderId="1" xfId="0" applyNumberFormat="1" applyFont="1" applyBorder="1" applyAlignment="1">
      <alignment vertical="center"/>
    </xf>
    <xf numFmtId="168" fontId="14" fillId="3" borderId="1" xfId="0" applyNumberFormat="1" applyFont="1" applyFill="1" applyBorder="1" applyAlignment="1">
      <alignment horizontal="right" vertical="center"/>
    </xf>
    <xf numFmtId="167" fontId="15" fillId="2" borderId="8" xfId="0" applyNumberFormat="1" applyFont="1" applyFill="1" applyBorder="1" applyAlignment="1">
      <alignment horizontal="right" vertical="center"/>
    </xf>
    <xf numFmtId="4" fontId="6" fillId="0" borderId="1" xfId="5" applyNumberFormat="1" applyFont="1" applyBorder="1" applyAlignment="1">
      <alignment horizontal="left" vertical="center" wrapText="1"/>
    </xf>
    <xf numFmtId="0" fontId="3" fillId="0" borderId="1" xfId="0" applyFont="1" applyBorder="1"/>
    <xf numFmtId="170" fontId="14" fillId="0" borderId="1" xfId="0" applyNumberFormat="1" applyFont="1" applyBorder="1" applyAlignment="1">
      <alignment vertical="center"/>
    </xf>
    <xf numFmtId="170" fontId="15" fillId="0" borderId="1" xfId="0" applyNumberFormat="1" applyFont="1" applyBorder="1" applyAlignment="1">
      <alignment horizontal="center" vertical="center"/>
    </xf>
    <xf numFmtId="0" fontId="3" fillId="2" borderId="8"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8"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wrapText="1"/>
    </xf>
    <xf numFmtId="0" fontId="3" fillId="2" borderId="1" xfId="0" applyFont="1" applyFill="1" applyBorder="1" applyAlignment="1">
      <alignment vertical="top" wrapText="1"/>
    </xf>
    <xf numFmtId="0" fontId="14" fillId="2" borderId="1" xfId="0" applyFont="1" applyFill="1" applyBorder="1"/>
    <xf numFmtId="165" fontId="1" fillId="3" borderId="1" xfId="1" applyFont="1" applyFill="1" applyBorder="1"/>
    <xf numFmtId="0" fontId="2" fillId="2" borderId="0" xfId="0" applyFont="1" applyFill="1" applyAlignment="1">
      <alignment horizontal="right"/>
    </xf>
    <xf numFmtId="168" fontId="15" fillId="2" borderId="1" xfId="0" applyNumberFormat="1" applyFont="1" applyFill="1" applyBorder="1" applyAlignment="1">
      <alignment vertical="center"/>
    </xf>
    <xf numFmtId="168" fontId="11" fillId="2" borderId="1" xfId="0" applyNumberFormat="1" applyFont="1" applyFill="1" applyBorder="1" applyAlignment="1">
      <alignment vertical="center"/>
    </xf>
    <xf numFmtId="0" fontId="1" fillId="2" borderId="4" xfId="0" applyFont="1" applyFill="1" applyBorder="1" applyAlignment="1">
      <alignment horizontal="center" wrapText="1"/>
    </xf>
    <xf numFmtId="0" fontId="3" fillId="2" borderId="11" xfId="0" applyFont="1" applyFill="1" applyBorder="1"/>
    <xf numFmtId="0" fontId="3" fillId="2" borderId="6" xfId="0" applyFont="1" applyFill="1" applyBorder="1" applyAlignment="1">
      <alignment horizontal="center" wrapText="1"/>
    </xf>
    <xf numFmtId="168" fontId="14" fillId="0" borderId="1" xfId="0" applyNumberFormat="1" applyFont="1" applyBorder="1" applyAlignment="1">
      <alignment horizontal="right" vertical="center"/>
    </xf>
    <xf numFmtId="0" fontId="16" fillId="3" borderId="9" xfId="0" applyFont="1" applyFill="1" applyBorder="1" applyAlignment="1">
      <alignment horizontal="center" vertical="center"/>
    </xf>
    <xf numFmtId="0" fontId="3" fillId="2" borderId="1" xfId="0" applyFont="1" applyFill="1" applyBorder="1" applyAlignment="1">
      <alignment horizontal="center"/>
    </xf>
    <xf numFmtId="0" fontId="16" fillId="3" borderId="1" xfId="0" applyFont="1" applyFill="1" applyBorder="1" applyAlignment="1">
      <alignment horizontal="center" vertical="center"/>
    </xf>
    <xf numFmtId="0" fontId="3" fillId="2" borderId="0" xfId="0" applyFont="1" applyFill="1" applyAlignment="1">
      <alignment horizontal="left"/>
    </xf>
    <xf numFmtId="0" fontId="16" fillId="2" borderId="0" xfId="0" applyFont="1" applyFill="1" applyAlignment="1">
      <alignment horizontal="left"/>
    </xf>
    <xf numFmtId="168" fontId="11" fillId="2" borderId="11" xfId="0" applyNumberFormat="1" applyFont="1" applyFill="1" applyBorder="1" applyAlignment="1">
      <alignment vertical="center"/>
    </xf>
    <xf numFmtId="0" fontId="3" fillId="2" borderId="5" xfId="0" applyFont="1" applyFill="1" applyBorder="1"/>
    <xf numFmtId="0" fontId="3" fillId="2" borderId="7" xfId="0" applyFont="1" applyFill="1" applyBorder="1"/>
    <xf numFmtId="168" fontId="14" fillId="3" borderId="1" xfId="0" applyNumberFormat="1" applyFont="1" applyFill="1" applyBorder="1" applyAlignment="1">
      <alignment vertical="center"/>
    </xf>
    <xf numFmtId="0" fontId="3" fillId="2" borderId="12" xfId="0" applyFont="1" applyFill="1" applyBorder="1" applyAlignment="1">
      <alignment horizontal="center" wrapText="1"/>
    </xf>
    <xf numFmtId="0" fontId="3" fillId="2" borderId="14" xfId="0" applyFont="1" applyFill="1" applyBorder="1"/>
    <xf numFmtId="0" fontId="17" fillId="2" borderId="0" xfId="0" applyFont="1" applyFill="1"/>
    <xf numFmtId="0" fontId="3" fillId="2" borderId="0" xfId="0" applyFont="1" applyFill="1" applyAlignment="1">
      <alignment vertical="top" wrapText="1"/>
    </xf>
    <xf numFmtId="0" fontId="1" fillId="2" borderId="0" xfId="0" applyFont="1" applyFill="1" applyAlignment="1">
      <alignment vertical="top"/>
    </xf>
    <xf numFmtId="0" fontId="1" fillId="3" borderId="1" xfId="0" applyFont="1" applyFill="1" applyBorder="1" applyAlignment="1">
      <alignment horizontal="center" vertical="top" wrapText="1"/>
    </xf>
    <xf numFmtId="0" fontId="3" fillId="2" borderId="8" xfId="0" applyFont="1" applyFill="1" applyBorder="1" applyAlignment="1">
      <alignment horizontal="right" vertical="center"/>
    </xf>
    <xf numFmtId="0" fontId="18" fillId="2" borderId="8" xfId="0" applyFont="1" applyFill="1" applyBorder="1" applyAlignment="1">
      <alignment horizontal="left" vertical="center" wrapText="1"/>
    </xf>
    <xf numFmtId="0" fontId="18" fillId="2" borderId="1" xfId="0" applyFont="1" applyFill="1" applyBorder="1" applyAlignment="1">
      <alignment horizontal="left" vertical="center" wrapText="1"/>
    </xf>
    <xf numFmtId="168" fontId="15" fillId="2" borderId="8" xfId="0" applyNumberFormat="1" applyFont="1" applyFill="1" applyBorder="1" applyAlignment="1">
      <alignment horizontal="right" vertical="center"/>
    </xf>
    <xf numFmtId="0" fontId="3" fillId="3" borderId="9" xfId="0" applyFont="1" applyFill="1" applyBorder="1" applyAlignment="1">
      <alignment horizontal="center" vertical="center" wrapText="1"/>
    </xf>
    <xf numFmtId="0" fontId="3" fillId="2" borderId="1" xfId="0" applyFont="1" applyFill="1" applyBorder="1" applyAlignment="1">
      <alignment horizontal="right" vertical="center"/>
    </xf>
    <xf numFmtId="168" fontId="15" fillId="2" borderId="8" xfId="0" applyNumberFormat="1" applyFont="1" applyFill="1" applyBorder="1" applyAlignment="1">
      <alignment vertical="center"/>
    </xf>
    <xf numFmtId="0" fontId="18" fillId="2" borderId="1" xfId="0" applyFont="1" applyFill="1" applyBorder="1" applyAlignment="1">
      <alignment vertical="center" wrapText="1"/>
    </xf>
    <xf numFmtId="0" fontId="18" fillId="2" borderId="8" xfId="0" applyFont="1" applyFill="1" applyBorder="1" applyAlignment="1">
      <alignment vertical="center" wrapText="1"/>
    </xf>
    <xf numFmtId="0" fontId="3" fillId="2" borderId="1" xfId="0" applyFont="1" applyFill="1" applyBorder="1" applyAlignment="1">
      <alignment horizontal="left" vertical="center" wrapText="1"/>
    </xf>
    <xf numFmtId="0" fontId="19" fillId="3" borderId="1" xfId="0" applyFont="1" applyFill="1" applyBorder="1" applyAlignment="1">
      <alignment horizontal="right" vertical="top" wrapText="1"/>
    </xf>
    <xf numFmtId="0" fontId="19" fillId="3" borderId="1" xfId="0" applyFont="1" applyFill="1" applyBorder="1" applyAlignment="1">
      <alignment horizontal="center" vertical="center"/>
    </xf>
    <xf numFmtId="165" fontId="19" fillId="3" borderId="1" xfId="1" applyFont="1" applyFill="1" applyBorder="1" applyAlignment="1">
      <alignment vertical="center"/>
    </xf>
    <xf numFmtId="0" fontId="19" fillId="3" borderId="1" xfId="0" applyFont="1" applyFill="1" applyBorder="1" applyAlignment="1">
      <alignment vertical="center"/>
    </xf>
    <xf numFmtId="0" fontId="3" fillId="2" borderId="0" xfId="0" applyFont="1" applyFill="1" applyAlignment="1">
      <alignment horizontal="right"/>
    </xf>
    <xf numFmtId="0" fontId="1" fillId="2" borderId="4" xfId="0" applyFont="1" applyFill="1" applyBorder="1"/>
    <xf numFmtId="0" fontId="2" fillId="2" borderId="11" xfId="0" applyFont="1" applyFill="1" applyBorder="1"/>
    <xf numFmtId="0" fontId="2" fillId="2" borderId="5" xfId="0" applyFont="1" applyFill="1" applyBorder="1"/>
    <xf numFmtId="0" fontId="2" fillId="2" borderId="7" xfId="0" applyFont="1" applyFill="1" applyBorder="1"/>
    <xf numFmtId="0" fontId="3" fillId="2" borderId="12" xfId="0" applyFont="1" applyFill="1" applyBorder="1" applyAlignment="1">
      <alignment horizontal="center"/>
    </xf>
    <xf numFmtId="0" fontId="2" fillId="2" borderId="13" xfId="0" applyFont="1" applyFill="1" applyBorder="1"/>
    <xf numFmtId="0" fontId="2" fillId="2" borderId="14" xfId="0" applyFont="1" applyFill="1" applyBorder="1"/>
    <xf numFmtId="0" fontId="2" fillId="2" borderId="0" xfId="0" applyFont="1" applyFill="1" applyAlignment="1">
      <alignment wrapText="1"/>
    </xf>
    <xf numFmtId="0" fontId="17" fillId="2" borderId="0" xfId="0" applyFont="1" applyFill="1" applyAlignment="1">
      <alignment wrapText="1"/>
    </xf>
    <xf numFmtId="0" fontId="20" fillId="2" borderId="0" xfId="0" applyFont="1" applyFill="1"/>
    <xf numFmtId="0" fontId="1" fillId="2" borderId="1" xfId="0" applyFont="1" applyFill="1" applyBorder="1" applyAlignment="1">
      <alignment vertical="center"/>
    </xf>
    <xf numFmtId="0" fontId="15" fillId="2" borderId="1" xfId="0" applyFont="1" applyFill="1" applyBorder="1" applyAlignment="1">
      <alignment horizontal="left" vertical="center"/>
    </xf>
    <xf numFmtId="167" fontId="14" fillId="2" borderId="1" xfId="0" applyNumberFormat="1" applyFont="1" applyFill="1" applyBorder="1" applyAlignment="1">
      <alignment vertical="center"/>
    </xf>
    <xf numFmtId="167" fontId="3" fillId="2" borderId="1" xfId="0" applyNumberFormat="1" applyFont="1" applyFill="1" applyBorder="1" applyAlignment="1">
      <alignment horizontal="center" vertical="center"/>
    </xf>
    <xf numFmtId="167" fontId="15" fillId="2" borderId="1" xfId="0" applyNumberFormat="1" applyFont="1" applyFill="1" applyBorder="1" applyAlignment="1">
      <alignment vertical="center"/>
    </xf>
    <xf numFmtId="0" fontId="1" fillId="3" borderId="1" xfId="0" applyFont="1" applyFill="1" applyBorder="1" applyAlignment="1">
      <alignment vertical="center"/>
    </xf>
    <xf numFmtId="49" fontId="15" fillId="3" borderId="1" xfId="0" applyNumberFormat="1" applyFont="1" applyFill="1" applyBorder="1" applyAlignment="1">
      <alignment horizontal="left" vertical="center"/>
    </xf>
    <xf numFmtId="167" fontId="14" fillId="3" borderId="1" xfId="0" applyNumberFormat="1" applyFont="1" applyFill="1" applyBorder="1" applyAlignment="1">
      <alignment horizontal="right" vertical="center"/>
    </xf>
    <xf numFmtId="167" fontId="3" fillId="3" borderId="1" xfId="0" applyNumberFormat="1" applyFont="1" applyFill="1" applyBorder="1" applyAlignment="1">
      <alignment horizontal="center" vertical="center"/>
    </xf>
    <xf numFmtId="167" fontId="15" fillId="3" borderId="1" xfId="0" applyNumberFormat="1" applyFont="1" applyFill="1" applyBorder="1" applyAlignment="1">
      <alignment vertical="center"/>
    </xf>
    <xf numFmtId="0" fontId="3" fillId="2" borderId="1" xfId="0" applyFont="1" applyFill="1" applyBorder="1" applyAlignment="1">
      <alignment vertical="center"/>
    </xf>
    <xf numFmtId="49" fontId="15" fillId="2" borderId="1" xfId="0" applyNumberFormat="1" applyFont="1" applyFill="1" applyBorder="1" applyAlignment="1">
      <alignment horizontal="left" vertical="center"/>
    </xf>
    <xf numFmtId="167" fontId="14" fillId="2" borderId="1" xfId="0" applyNumberFormat="1" applyFont="1" applyFill="1" applyBorder="1" applyAlignment="1">
      <alignment horizontal="right" vertical="center"/>
    </xf>
    <xf numFmtId="167" fontId="3" fillId="2" borderId="8" xfId="0" applyNumberFormat="1" applyFont="1" applyFill="1" applyBorder="1" applyAlignment="1">
      <alignment horizontal="center" vertical="center"/>
    </xf>
    <xf numFmtId="0" fontId="15" fillId="2" borderId="1" xfId="0" applyFont="1" applyFill="1" applyBorder="1" applyAlignment="1">
      <alignment horizontal="left" vertical="center" wrapText="1"/>
    </xf>
    <xf numFmtId="49" fontId="15" fillId="2" borderId="1" xfId="0" applyNumberFormat="1" applyFont="1" applyFill="1" applyBorder="1" applyAlignment="1">
      <alignment horizontal="left" vertical="center" wrapText="1"/>
    </xf>
    <xf numFmtId="0" fontId="8" fillId="2" borderId="8" xfId="0" applyFont="1" applyFill="1" applyBorder="1" applyAlignment="1">
      <alignment horizontal="left" vertical="center"/>
    </xf>
    <xf numFmtId="0" fontId="8" fillId="2" borderId="8" xfId="0" applyFont="1" applyFill="1" applyBorder="1" applyAlignment="1">
      <alignment horizontal="left" vertical="center" wrapText="1"/>
    </xf>
    <xf numFmtId="0" fontId="8" fillId="2" borderId="1" xfId="0" applyFont="1" applyFill="1" applyBorder="1" applyAlignment="1">
      <alignment horizontal="left" vertical="center"/>
    </xf>
    <xf numFmtId="167" fontId="15" fillId="2" borderId="8" xfId="0" applyNumberFormat="1" applyFont="1" applyFill="1" applyBorder="1" applyAlignment="1">
      <alignment vertical="center"/>
    </xf>
    <xf numFmtId="0" fontId="1" fillId="2" borderId="8" xfId="0" applyFont="1" applyFill="1" applyBorder="1" applyAlignment="1">
      <alignment horizontal="left" vertical="center" wrapText="1"/>
    </xf>
    <xf numFmtId="0" fontId="1" fillId="2" borderId="8" xfId="0" applyFont="1" applyFill="1" applyBorder="1" applyAlignment="1">
      <alignment horizontal="left" vertical="center"/>
    </xf>
    <xf numFmtId="0" fontId="1" fillId="3" borderId="1" xfId="0" applyFont="1" applyFill="1" applyBorder="1" applyAlignment="1">
      <alignment vertical="center" wrapText="1"/>
    </xf>
    <xf numFmtId="0" fontId="15" fillId="3" borderId="1" xfId="0" applyFont="1" applyFill="1" applyBorder="1" applyAlignment="1">
      <alignment horizontal="left" vertical="center"/>
    </xf>
    <xf numFmtId="167" fontId="14" fillId="2" borderId="1" xfId="0" applyNumberFormat="1" applyFont="1" applyFill="1" applyBorder="1" applyAlignment="1">
      <alignment horizontal="right" vertical="center" wrapText="1"/>
    </xf>
    <xf numFmtId="167" fontId="14" fillId="3" borderId="1" xfId="0" applyNumberFormat="1" applyFont="1" applyFill="1" applyBorder="1" applyAlignment="1">
      <alignment horizontal="right" vertical="center" wrapText="1"/>
    </xf>
    <xf numFmtId="0" fontId="3" fillId="3" borderId="1" xfId="0" applyFont="1" applyFill="1" applyBorder="1" applyAlignment="1">
      <alignment horizontal="center"/>
    </xf>
    <xf numFmtId="167" fontId="14" fillId="3" borderId="1" xfId="0" applyNumberFormat="1" applyFont="1" applyFill="1" applyBorder="1" applyAlignment="1">
      <alignment vertical="center"/>
    </xf>
    <xf numFmtId="167" fontId="14" fillId="2" borderId="8" xfId="0" applyNumberFormat="1" applyFont="1" applyFill="1" applyBorder="1" applyAlignment="1">
      <alignment horizontal="right" vertical="center"/>
    </xf>
    <xf numFmtId="0" fontId="3" fillId="3" borderId="1" xfId="0" applyFont="1" applyFill="1" applyBorder="1" applyAlignment="1">
      <alignment wrapText="1"/>
    </xf>
    <xf numFmtId="0" fontId="3" fillId="2" borderId="0" xfId="0" applyFont="1" applyFill="1" applyAlignment="1">
      <alignment horizontal="left" wrapText="1"/>
    </xf>
    <xf numFmtId="2" fontId="3" fillId="2" borderId="1" xfId="0" applyNumberFormat="1" applyFont="1" applyFill="1" applyBorder="1" applyAlignment="1">
      <alignment vertical="center" wrapText="1"/>
    </xf>
    <xf numFmtId="2" fontId="3" fillId="2" borderId="1" xfId="0" applyNumberFormat="1" applyFont="1" applyFill="1" applyBorder="1" applyAlignment="1">
      <alignment vertical="center"/>
    </xf>
    <xf numFmtId="0" fontId="3" fillId="2" borderId="1" xfId="0" applyFont="1" applyFill="1" applyBorder="1" applyAlignment="1">
      <alignment horizontal="left" vertical="center"/>
    </xf>
    <xf numFmtId="0" fontId="1" fillId="3" borderId="1" xfId="0" applyFont="1" applyFill="1" applyBorder="1" applyAlignment="1">
      <alignment horizontal="right" vertical="center"/>
    </xf>
    <xf numFmtId="168" fontId="21" fillId="2" borderId="1" xfId="0" applyNumberFormat="1" applyFont="1" applyFill="1" applyBorder="1" applyAlignment="1">
      <alignment vertical="center"/>
    </xf>
    <xf numFmtId="168" fontId="11" fillId="2" borderId="0" xfId="0" applyNumberFormat="1" applyFont="1" applyFill="1" applyAlignment="1">
      <alignment vertical="center"/>
    </xf>
    <xf numFmtId="0" fontId="3" fillId="2" borderId="0" xfId="0" applyFont="1" applyFill="1" applyAlignment="1">
      <alignment vertical="center" wrapText="1"/>
    </xf>
    <xf numFmtId="0" fontId="1" fillId="3" borderId="3" xfId="0" applyFont="1" applyFill="1" applyBorder="1" applyAlignment="1">
      <alignment horizontal="center" vertical="center"/>
    </xf>
    <xf numFmtId="0" fontId="22" fillId="2" borderId="0" xfId="0" applyFont="1" applyFill="1"/>
    <xf numFmtId="0" fontId="3" fillId="3" borderId="9" xfId="0" applyFont="1" applyFill="1" applyBorder="1" applyAlignment="1">
      <alignment vertical="center"/>
    </xf>
    <xf numFmtId="165" fontId="14" fillId="2" borderId="1" xfId="1" applyFont="1" applyFill="1" applyBorder="1" applyAlignment="1">
      <alignment vertical="center"/>
    </xf>
    <xf numFmtId="4" fontId="15" fillId="2" borderId="1" xfId="0" applyNumberFormat="1" applyFont="1" applyFill="1" applyBorder="1" applyAlignment="1">
      <alignment vertical="center"/>
    </xf>
    <xf numFmtId="168" fontId="14" fillId="2" borderId="1" xfId="0" applyNumberFormat="1" applyFont="1" applyFill="1" applyBorder="1" applyAlignment="1">
      <alignment vertical="center"/>
    </xf>
    <xf numFmtId="4" fontId="15" fillId="2" borderId="1" xfId="0" applyNumberFormat="1" applyFont="1" applyFill="1" applyBorder="1" applyAlignment="1">
      <alignment horizontal="center" vertical="center"/>
    </xf>
    <xf numFmtId="2" fontId="1" fillId="3" borderId="1" xfId="0" applyNumberFormat="1" applyFont="1" applyFill="1" applyBorder="1" applyAlignment="1">
      <alignment horizontal="right" vertical="center"/>
    </xf>
    <xf numFmtId="4" fontId="1" fillId="3" borderId="1" xfId="0" applyNumberFormat="1" applyFont="1" applyFill="1" applyBorder="1" applyAlignment="1">
      <alignment horizontal="right" vertical="center"/>
    </xf>
    <xf numFmtId="4" fontId="3" fillId="2" borderId="1" xfId="0" applyNumberFormat="1" applyFont="1" applyFill="1" applyBorder="1"/>
    <xf numFmtId="0" fontId="23" fillId="2" borderId="0" xfId="0" applyFont="1" applyFill="1"/>
    <xf numFmtId="0" fontId="17" fillId="2" borderId="11" xfId="0" applyFont="1" applyFill="1" applyBorder="1"/>
    <xf numFmtId="4" fontId="1" fillId="2" borderId="1" xfId="0" applyNumberFormat="1" applyFont="1" applyFill="1" applyBorder="1" applyAlignment="1">
      <alignment vertical="center"/>
    </xf>
    <xf numFmtId="0" fontId="3" fillId="3" borderId="1" xfId="0" applyFont="1" applyFill="1" applyBorder="1" applyAlignment="1">
      <alignment horizontal="center" vertical="center" wrapText="1"/>
    </xf>
    <xf numFmtId="0" fontId="17" fillId="2" borderId="5" xfId="0" applyFont="1" applyFill="1" applyBorder="1"/>
    <xf numFmtId="0" fontId="17" fillId="2" borderId="7" xfId="0" applyFont="1" applyFill="1" applyBorder="1"/>
    <xf numFmtId="0" fontId="17" fillId="2" borderId="13" xfId="0" applyFont="1" applyFill="1" applyBorder="1"/>
    <xf numFmtId="0" fontId="17" fillId="2" borderId="14" xfId="0" applyFont="1" applyFill="1" applyBorder="1"/>
    <xf numFmtId="0" fontId="3" fillId="2" borderId="0" xfId="0" applyFont="1" applyFill="1" applyAlignment="1">
      <alignment horizontal="left" vertical="center" wrapText="1"/>
    </xf>
    <xf numFmtId="0" fontId="1" fillId="3" borderId="1" xfId="0" applyFont="1" applyFill="1" applyBorder="1" applyAlignment="1">
      <alignment horizontal="center" vertical="center"/>
    </xf>
    <xf numFmtId="165" fontId="14" fillId="2" borderId="8" xfId="1" applyFont="1" applyFill="1" applyBorder="1" applyAlignment="1">
      <alignment horizontal="center" vertical="center"/>
    </xf>
    <xf numFmtId="165" fontId="14" fillId="2" borderId="9" xfId="1" applyFont="1" applyFill="1" applyBorder="1" applyAlignment="1">
      <alignment horizontal="center" vertical="center"/>
    </xf>
    <xf numFmtId="165" fontId="14" fillId="2" borderId="10" xfId="1" applyFont="1" applyFill="1" applyBorder="1" applyAlignment="1">
      <alignment horizontal="center" vertical="center"/>
    </xf>
    <xf numFmtId="165" fontId="14" fillId="2" borderId="8" xfId="1" applyFont="1" applyFill="1" applyBorder="1" applyAlignment="1">
      <alignment horizontal="right" vertical="center"/>
    </xf>
    <xf numFmtId="165" fontId="14" fillId="2" borderId="9" xfId="1" applyFont="1" applyFill="1" applyBorder="1" applyAlignment="1">
      <alignment horizontal="right" vertical="center"/>
    </xf>
    <xf numFmtId="165" fontId="14" fillId="2" borderId="10" xfId="1" applyFont="1" applyFill="1" applyBorder="1" applyAlignment="1">
      <alignment horizontal="right" vertical="center"/>
    </xf>
    <xf numFmtId="4" fontId="15" fillId="2" borderId="8" xfId="0" applyNumberFormat="1" applyFont="1" applyFill="1" applyBorder="1" applyAlignment="1">
      <alignment horizontal="center" vertical="center"/>
    </xf>
    <xf numFmtId="4" fontId="15" fillId="2" borderId="9" xfId="0" applyNumberFormat="1" applyFont="1" applyFill="1" applyBorder="1" applyAlignment="1">
      <alignment horizontal="center" vertical="center"/>
    </xf>
    <xf numFmtId="4" fontId="15" fillId="2" borderId="10" xfId="0" applyNumberFormat="1" applyFont="1" applyFill="1" applyBorder="1" applyAlignment="1">
      <alignment horizontal="center" vertical="center"/>
    </xf>
    <xf numFmtId="168" fontId="15" fillId="2" borderId="8" xfId="0" applyNumberFormat="1" applyFont="1" applyFill="1" applyBorder="1" applyAlignment="1">
      <alignment horizontal="right" vertical="center"/>
    </xf>
    <xf numFmtId="168" fontId="15" fillId="2" borderId="9" xfId="0" applyNumberFormat="1" applyFont="1" applyFill="1" applyBorder="1" applyAlignment="1">
      <alignment horizontal="right" vertical="center"/>
    </xf>
    <xf numFmtId="168" fontId="15" fillId="2" borderId="10" xfId="0" applyNumberFormat="1" applyFont="1" applyFill="1" applyBorder="1" applyAlignment="1">
      <alignment horizontal="right" vertical="center"/>
    </xf>
    <xf numFmtId="168" fontId="14" fillId="2" borderId="8" xfId="0" applyNumberFormat="1" applyFont="1" applyFill="1" applyBorder="1" applyAlignment="1">
      <alignment horizontal="right" vertical="center"/>
    </xf>
    <xf numFmtId="168" fontId="14" fillId="2" borderId="9" xfId="0" applyNumberFormat="1" applyFont="1" applyFill="1" applyBorder="1" applyAlignment="1">
      <alignment horizontal="right" vertical="center"/>
    </xf>
    <xf numFmtId="168" fontId="14" fillId="2" borderId="10" xfId="0" applyNumberFormat="1" applyFont="1" applyFill="1" applyBorder="1" applyAlignment="1">
      <alignment horizontal="righ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167" fontId="3" fillId="2" borderId="8" xfId="0" applyNumberFormat="1" applyFont="1" applyFill="1" applyBorder="1" applyAlignment="1">
      <alignment horizontal="center" vertical="center"/>
    </xf>
    <xf numFmtId="167" fontId="3" fillId="2" borderId="9" xfId="0" applyNumberFormat="1" applyFont="1" applyFill="1" applyBorder="1" applyAlignment="1">
      <alignment horizontal="center" vertical="center"/>
    </xf>
    <xf numFmtId="167" fontId="3" fillId="2" borderId="10" xfId="0" applyNumberFormat="1" applyFont="1" applyFill="1" applyBorder="1" applyAlignment="1">
      <alignment horizontal="center" vertical="center"/>
    </xf>
    <xf numFmtId="167" fontId="15" fillId="2" borderId="8" xfId="0" applyNumberFormat="1" applyFont="1" applyFill="1" applyBorder="1" applyAlignment="1">
      <alignment horizontal="right" vertical="center"/>
    </xf>
    <xf numFmtId="167" fontId="15" fillId="2" borderId="9" xfId="0" applyNumberFormat="1" applyFont="1" applyFill="1" applyBorder="1" applyAlignment="1">
      <alignment horizontal="right" vertical="center"/>
    </xf>
    <xf numFmtId="167" fontId="15" fillId="2" borderId="10" xfId="0" applyNumberFormat="1" applyFont="1" applyFill="1" applyBorder="1" applyAlignment="1">
      <alignment horizontal="right" vertical="center"/>
    </xf>
    <xf numFmtId="167" fontId="14" fillId="2" borderId="8" xfId="0" applyNumberFormat="1" applyFont="1" applyFill="1" applyBorder="1" applyAlignment="1">
      <alignment horizontal="right" vertical="center"/>
    </xf>
    <xf numFmtId="167" fontId="14" fillId="2" borderId="9" xfId="0" applyNumberFormat="1" applyFont="1" applyFill="1" applyBorder="1" applyAlignment="1">
      <alignment horizontal="right" vertical="center"/>
    </xf>
    <xf numFmtId="167" fontId="14" fillId="2" borderId="10" xfId="0" applyNumberFormat="1" applyFont="1" applyFill="1" applyBorder="1" applyAlignment="1">
      <alignment horizontal="right" vertical="center"/>
    </xf>
    <xf numFmtId="0" fontId="3" fillId="3" borderId="9"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2" borderId="8" xfId="0" applyFont="1" applyFill="1" applyBorder="1" applyAlignment="1">
      <alignment horizontal="right" vertical="center"/>
    </xf>
    <xf numFmtId="0" fontId="3" fillId="2" borderId="9" xfId="0" applyFont="1" applyFill="1" applyBorder="1" applyAlignment="1">
      <alignment horizontal="right" vertical="center"/>
    </xf>
    <xf numFmtId="0" fontId="18" fillId="2" borderId="8"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 fillId="2" borderId="0" xfId="0" applyFont="1" applyFill="1" applyAlignment="1">
      <alignment horizontal="left" wrapText="1"/>
    </xf>
    <xf numFmtId="0" fontId="1" fillId="2" borderId="0" xfId="0" applyFont="1" applyFill="1" applyAlignment="1">
      <alignment horizontal="left" vertical="top" wrapText="1"/>
    </xf>
    <xf numFmtId="0" fontId="1" fillId="3" borderId="12"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2" xfId="0" applyFont="1" applyFill="1" applyBorder="1" applyAlignment="1">
      <alignment horizontal="right"/>
    </xf>
    <xf numFmtId="0" fontId="1" fillId="3" borderId="15" xfId="0" applyFont="1" applyFill="1" applyBorder="1" applyAlignment="1">
      <alignment horizontal="right"/>
    </xf>
    <xf numFmtId="0" fontId="1" fillId="3" borderId="3" xfId="0" applyFont="1" applyFill="1" applyBorder="1" applyAlignment="1">
      <alignment horizontal="right"/>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8" fillId="2" borderId="8" xfId="5" applyFont="1" applyFill="1" applyBorder="1" applyAlignment="1">
      <alignment horizontal="left" vertical="center" wrapText="1"/>
    </xf>
    <xf numFmtId="0" fontId="8" fillId="2" borderId="9" xfId="5" applyFont="1" applyFill="1" applyBorder="1" applyAlignment="1">
      <alignment horizontal="left" vertical="center" wrapText="1"/>
    </xf>
    <xf numFmtId="0" fontId="8" fillId="2" borderId="10" xfId="5" applyFont="1" applyFill="1" applyBorder="1" applyAlignment="1">
      <alignment horizontal="left" vertical="center" wrapText="1"/>
    </xf>
    <xf numFmtId="0" fontId="8" fillId="0" borderId="8" xfId="5" applyFont="1" applyBorder="1" applyAlignment="1">
      <alignment horizontal="center" vertical="center" wrapText="1"/>
    </xf>
    <xf numFmtId="0" fontId="8" fillId="0" borderId="9" xfId="5" applyFont="1" applyBorder="1" applyAlignment="1">
      <alignment horizontal="center" vertical="center" wrapText="1"/>
    </xf>
    <xf numFmtId="0" fontId="8" fillId="0" borderId="10" xfId="5" applyFont="1" applyBorder="1" applyAlignment="1">
      <alignment horizontal="center" vertical="center" wrapText="1"/>
    </xf>
    <xf numFmtId="170" fontId="15" fillId="2" borderId="8" xfId="0" applyNumberFormat="1" applyFont="1" applyFill="1" applyBorder="1" applyAlignment="1">
      <alignment horizontal="center" vertical="center"/>
    </xf>
    <xf numFmtId="170" fontId="15" fillId="2" borderId="9" xfId="0" applyNumberFormat="1" applyFont="1" applyFill="1" applyBorder="1" applyAlignment="1">
      <alignment horizontal="center" vertical="center"/>
    </xf>
    <xf numFmtId="170" fontId="15" fillId="2" borderId="10" xfId="0" applyNumberFormat="1" applyFont="1" applyFill="1" applyBorder="1" applyAlignment="1">
      <alignment horizontal="center" vertical="center"/>
    </xf>
    <xf numFmtId="170" fontId="15" fillId="2" borderId="8" xfId="0" applyNumberFormat="1" applyFont="1" applyFill="1" applyBorder="1" applyAlignment="1">
      <alignment horizontal="right" vertical="center"/>
    </xf>
    <xf numFmtId="170" fontId="15" fillId="2" borderId="9" xfId="0" applyNumberFormat="1" applyFont="1" applyFill="1" applyBorder="1" applyAlignment="1">
      <alignment horizontal="right" vertical="center"/>
    </xf>
    <xf numFmtId="170" fontId="15" fillId="2" borderId="10" xfId="0" applyNumberFormat="1" applyFont="1" applyFill="1" applyBorder="1" applyAlignment="1">
      <alignment horizontal="right" vertical="center"/>
    </xf>
    <xf numFmtId="170" fontId="14" fillId="2" borderId="8" xfId="0" applyNumberFormat="1" applyFont="1" applyFill="1" applyBorder="1" applyAlignment="1">
      <alignment horizontal="center" vertical="center"/>
    </xf>
    <xf numFmtId="170" fontId="14" fillId="2" borderId="9" xfId="0" applyNumberFormat="1" applyFont="1" applyFill="1" applyBorder="1" applyAlignment="1">
      <alignment horizontal="center" vertical="center"/>
    </xf>
    <xf numFmtId="170" fontId="14" fillId="2" borderId="10" xfId="0" applyNumberFormat="1" applyFont="1" applyFill="1" applyBorder="1" applyAlignment="1">
      <alignment horizontal="center" vertical="center"/>
    </xf>
    <xf numFmtId="170" fontId="14" fillId="2" borderId="8" xfId="0" applyNumberFormat="1" applyFont="1" applyFill="1" applyBorder="1" applyAlignment="1">
      <alignment horizontal="right" vertical="center"/>
    </xf>
    <xf numFmtId="170" fontId="14" fillId="2" borderId="9" xfId="0" applyNumberFormat="1" applyFont="1" applyFill="1" applyBorder="1" applyAlignment="1">
      <alignment horizontal="right" vertical="center"/>
    </xf>
    <xf numFmtId="170" fontId="14" fillId="2" borderId="10" xfId="0" applyNumberFormat="1" applyFont="1" applyFill="1" applyBorder="1" applyAlignment="1">
      <alignment horizontal="right" vertical="center"/>
    </xf>
    <xf numFmtId="0" fontId="3" fillId="3" borderId="8"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5" fillId="3" borderId="1" xfId="5" applyFont="1" applyFill="1" applyBorder="1" applyAlignment="1">
      <alignment horizontal="center" vertical="center"/>
    </xf>
    <xf numFmtId="0" fontId="5" fillId="3" borderId="1" xfId="5" applyFont="1" applyFill="1" applyBorder="1" applyAlignment="1">
      <alignment horizontal="center" vertical="top" wrapText="1"/>
    </xf>
    <xf numFmtId="3" fontId="4" fillId="2" borderId="2" xfId="4" applyNumberFormat="1" applyFont="1" applyFill="1" applyBorder="1" applyAlignment="1">
      <alignment horizontal="left" vertical="center"/>
    </xf>
    <xf numFmtId="3" fontId="4" fillId="2" borderId="3" xfId="4" applyNumberFormat="1" applyFont="1" applyFill="1" applyBorder="1" applyAlignment="1">
      <alignment horizontal="left" vertical="center"/>
    </xf>
    <xf numFmtId="0" fontId="4" fillId="3" borderId="4" xfId="4" applyFont="1" applyFill="1" applyBorder="1" applyAlignment="1">
      <alignment horizontal="center" vertical="center" wrapText="1"/>
    </xf>
    <xf numFmtId="0" fontId="4" fillId="3" borderId="5" xfId="4" applyFont="1" applyFill="1" applyBorder="1" applyAlignment="1">
      <alignment horizontal="center" vertical="center" wrapText="1"/>
    </xf>
    <xf numFmtId="0" fontId="5" fillId="3" borderId="8" xfId="5" applyFont="1" applyFill="1" applyBorder="1" applyAlignment="1">
      <alignment horizontal="center" vertical="top" wrapText="1"/>
    </xf>
    <xf numFmtId="4" fontId="6" fillId="3" borderId="2" xfId="5" applyNumberFormat="1" applyFont="1" applyFill="1" applyBorder="1" applyAlignment="1">
      <alignment horizontal="left" vertical="center" wrapText="1"/>
    </xf>
    <xf numFmtId="4" fontId="6" fillId="3" borderId="3" xfId="5" applyNumberFormat="1" applyFont="1" applyFill="1" applyBorder="1" applyAlignment="1">
      <alignment horizontal="left" vertical="center" wrapText="1"/>
    </xf>
    <xf numFmtId="4" fontId="8" fillId="2" borderId="2" xfId="5" applyNumberFormat="1" applyFont="1" applyFill="1" applyBorder="1" applyAlignment="1">
      <alignment horizontal="left" vertical="center" wrapText="1"/>
    </xf>
    <xf numFmtId="4" fontId="8" fillId="2" borderId="3" xfId="5" applyNumberFormat="1" applyFont="1" applyFill="1" applyBorder="1" applyAlignment="1">
      <alignment horizontal="left" vertical="center" wrapText="1"/>
    </xf>
    <xf numFmtId="4" fontId="6" fillId="2" borderId="2" xfId="5" applyNumberFormat="1" applyFont="1" applyFill="1" applyBorder="1" applyAlignment="1">
      <alignment horizontal="left" vertical="center" wrapText="1"/>
    </xf>
    <xf numFmtId="4" fontId="6" fillId="2" borderId="3" xfId="5" applyNumberFormat="1" applyFont="1" applyFill="1" applyBorder="1" applyAlignment="1">
      <alignment horizontal="lef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3" fontId="13" fillId="2" borderId="2" xfId="4" applyNumberFormat="1" applyFont="1" applyFill="1" applyBorder="1" applyAlignment="1">
      <alignment horizontal="right" vertical="center"/>
    </xf>
    <xf numFmtId="3" fontId="13" fillId="2" borderId="3" xfId="4" applyNumberFormat="1" applyFont="1" applyFill="1" applyBorder="1" applyAlignment="1">
      <alignment horizontal="right" vertical="center"/>
    </xf>
    <xf numFmtId="0" fontId="4" fillId="3" borderId="1" xfId="4"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xf>
    <xf numFmtId="0" fontId="4" fillId="3" borderId="6" xfId="4" applyFont="1" applyFill="1" applyBorder="1" applyAlignment="1">
      <alignment horizontal="center" vertical="center" wrapText="1"/>
    </xf>
    <xf numFmtId="0" fontId="4" fillId="3" borderId="7" xfId="4" applyFont="1" applyFill="1" applyBorder="1" applyAlignment="1">
      <alignment horizontal="center" vertical="center" wrapText="1"/>
    </xf>
  </cellXfs>
  <cellStyles count="6">
    <cellStyle name="Comma" xfId="1" builtinId="3"/>
    <cellStyle name="Normal" xfId="0" builtinId="0"/>
    <cellStyle name="Normal 10" xfId="3"/>
    <cellStyle name="Normal 11" xfId="4"/>
    <cellStyle name="Normal 2 2 4" xfId="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tp:\www.regula.lt\Bendri%20darbai\Ekonomistes\EKONOMIS\PLANAI\2008\Vartotojai\Rita%20Raisutiene\2006P\planas2006-13-11.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_serveris\Users\Astute\AppData\Local\Microsoft\Windows\Temporary%20Internet%20Files\Content.Outlook\GDJBI96V\Bendri%20darbai\Ekonomistes\EKONOMIS\PLANAI\2008\Vartotojai\Rita%20Raisutiene\2006P\planas2006-13-1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01\Bendras\Users\User\Dropbox%20(vilnius%20economics)\Ve%20Team%20Folder\_Projektai\_VANDUO\Kedainiu%20vandenys\_2015%20RAS\KEDVAN_modelis_0520.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Vartotojai\Rita%20Raisutiene\2010\ANALIZ&#278;S\planas2010(kopija1)k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endri%20darbai\Ekonomistes\EKONOMIS\PLANAI\2008\Vartotojai\Rita%20Raisutiene\2006P\planas2006-13-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01\Bendras\Bendri%20darbai\Ekonomistes\EKONOMIS\PLANAI\2008\Vartotojai\Rita%20Raisutiene\2006P\planas2006-13-1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ers\Zygis\Desktop\E:\Bendri%20darbai\Ekonomistes\EKONOMIS\PLANAI\2008\Vartotojai\Rita%20Raisutiene\2006P\planas2006-13-1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Bendri%20darbai\Ekonomistes\EKONOMIS\PLANAI\2008\Vartotojai\Rita%20Raisutiene\2006P\planas2006-13-1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USERS\Grazvyda\2005\S&#261;naud&#371;%20pl%202005-baz12-2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_serveris\bendra\Bendri%20darbai\Ekonomistes\EKONOMIS\PLANAI\2008\Vartotojai\Rita%20Raisutiene\2006P\planas2006-13-11.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USERS\Grazvyda\2005\S&#261;naud&#371;%20pl%202005-baz12-2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as01\Bendras\Users\Rapolas\Dropbox\_enerlink%20baltic\_projektai\201507%20Nem&#279;&#382;io%20komunalininkas\_modelis\rezultatai%200929%20FINAL\NMK_modelis_092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Realizacija"/>
      <sheetName val="bendra"/>
      <sheetName val="sg_viso_"/>
      <sheetName val="sg viso"/>
      <sheetName val="Prices"/>
      <sheetName val="lentele5"/>
      <sheetName val="Pradžia"/>
      <sheetName val="1. DK_gru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Pri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Kontrole"/>
      <sheetName val="Kontrole (2)"/>
      <sheetName val="Pradžia"/>
      <sheetName val="Kontrolė"/>
      <sheetName val="Rezultatų suvestinė"/>
      <sheetName val="Nešiklių nustatymas"/>
      <sheetName val="Sąnaudų grupavimas"/>
      <sheetName val="Kaštų grupavimas"/>
      <sheetName val="map Personalas"/>
      <sheetName val="I"/>
      <sheetName val="II"/>
      <sheetName val="III"/>
      <sheetName val="IV"/>
      <sheetName val="Transportas"/>
      <sheetName val="Personalas detaliai"/>
      <sheetName val="Turtas Nenaudojamas"/>
      <sheetName val="nudevetas"/>
      <sheetName val="Pajamų priskyrimas"/>
      <sheetName val="Turto priskyrimas"/>
      <sheetName val="dot.projektu lik.sutikrinimas"/>
      <sheetName val="Turto perskaičiavimas"/>
      <sheetName val="Finansinė atskaitomybė"/>
      <sheetName val="Personalo priskyrimas"/>
      <sheetName val="Paslaugų kiekiai"/>
      <sheetName val="Technologiniai rodikliai"/>
      <sheetName val="Energetinis ūkis"/>
      <sheetName val="Investicijos"/>
      <sheetName val="Skaitikliai"/>
      <sheetName val="Ataskaitos --&gt;"/>
      <sheetName val="1"/>
      <sheetName val="2"/>
      <sheetName val="3"/>
      <sheetName val="4"/>
      <sheetName val="5"/>
      <sheetName val="6"/>
      <sheetName val="7"/>
      <sheetName val="8"/>
      <sheetName val="9"/>
      <sheetName val="10"/>
      <sheetName val="11"/>
      <sheetName val="12"/>
      <sheetName val="13"/>
      <sheetName val="14"/>
      <sheetName val="15"/>
      <sheetName val="38"/>
      <sheetName val="38e"/>
      <sheetName val="39e"/>
      <sheetName val="Didžioji knyga"/>
      <sheetName val="2.turtas"/>
      <sheetName val="3.turtas"/>
      <sheetName val="1.vardai"/>
      <sheetName val="4.turtas"/>
      <sheetName val="3.pagr"/>
      <sheetName val="3-1"/>
      <sheetName val="3-2"/>
      <sheetName val="3-3"/>
      <sheetName val="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rielaidos"/>
      <sheetName val="dkainos"/>
      <sheetName val="kainos"/>
      <sheetName val="suv"/>
      <sheetName val="suv(paskutinis)"/>
      <sheetName val="sg viso "/>
      <sheetName val="mieste"/>
      <sheetName val="elektrine"/>
      <sheetName val="KRK"/>
      <sheetName val="LRK"/>
      <sheetName val="pirkta"/>
      <sheetName val="PK"/>
      <sheetName val="MK"/>
      <sheetName val="rajone"/>
      <sheetName val="balansas"/>
      <sheetName val="naud.atl."/>
      <sheetName val="priel"/>
      <sheetName val="el.en.g."/>
      <sheetName val="elektra"/>
      <sheetName val="išl.el."/>
      <sheetName val="tarif"/>
      <sheetName val="išl.el. G"/>
      <sheetName val="draudimai"/>
      <sheetName val="veiklos"/>
      <sheetName val="Janinai"/>
      <sheetName val="Kainų dedamosios"/>
      <sheetName val="PŠ kainos"/>
      <sheetName val="PE"/>
      <sheetName val="GEOTERMOS"/>
      <sheetName val="Mazuto kainos"/>
      <sheetName val="sg vi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_"/>
      <sheetName val="sg_viso_"/>
      <sheetName val="1. DK_grupes"/>
      <sheetName val="Pradžia"/>
      <sheetName val="1.vardai"/>
      <sheetName val="wp_sarasai"/>
      <sheetName val="Mazutas mėnesiais"/>
      <sheetName val="sg viso"/>
      <sheetName val="0.varda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sg_viso_"/>
      <sheetName val="1. DK_grupes"/>
      <sheetName val="Pradžia"/>
      <sheetName val="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amybaK"/>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sg_viso_"/>
      <sheetName val="1. DK_grupes"/>
      <sheetName val="Pradžia"/>
      <sheetName val="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K"/>
      <sheetName val="MK"/>
      <sheetName val="rajone"/>
      <sheetName val="pirkta"/>
      <sheetName val="balansas"/>
      <sheetName val="naud.atl."/>
      <sheetName val="el.en.g."/>
      <sheetName val="išl.el."/>
      <sheetName val="tarif"/>
      <sheetName val="išl.el. G"/>
      <sheetName val="BŪĮ"/>
      <sheetName val="draudimai"/>
      <sheetName val="veiklos"/>
      <sheetName val="bendra"/>
      <sheetName val="sg_viso_"/>
      <sheetName val="naud_atl_"/>
      <sheetName val="el_en_g_"/>
      <sheetName val="išl_el_"/>
      <sheetName val="išl_el__G"/>
      <sheetName val="sg vis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sheetData sheetId="33"/>
      <sheetData sheetId="34"/>
      <sheetData sheetId="35"/>
      <sheetData sheetId="36"/>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sg_viso_"/>
      <sheetName val="sg vis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K"/>
      <sheetName val="MK"/>
      <sheetName val="rajone"/>
      <sheetName val="pirkta"/>
      <sheetName val="balansas"/>
      <sheetName val="naud.atl."/>
      <sheetName val="el.en.g."/>
      <sheetName val="išl.el."/>
      <sheetName val="tarif"/>
      <sheetName val="išl.el. G"/>
      <sheetName val="BŪĮ"/>
      <sheetName val="draudimai"/>
      <sheetName val="veiklos"/>
      <sheetName val="sg_viso_"/>
      <sheetName val="naud_atl_"/>
      <sheetName val="el_en_g_"/>
      <sheetName val="išl_el_"/>
      <sheetName val="išl_el__G"/>
      <sheetName val="sg viso"/>
      <sheetName val="bend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refreshError="1"/>
      <sheetData sheetId="3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_"/>
      <sheetName val="Turinys"/>
      <sheetName val="AR"/>
      <sheetName val="Suvestinė"/>
      <sheetName val="Pradžia"/>
      <sheetName val="0.Nešikliai"/>
      <sheetName val="1.DK"/>
      <sheetName val="2.Sąnaudos"/>
      <sheetName val="2a"/>
      <sheetName val="3.Personalas"/>
      <sheetName val="4.Turtas"/>
      <sheetName val="5.Rezervas"/>
      <sheetName val="6.Pajamos"/>
      <sheetName val="7.SandoriaiVV"/>
      <sheetName val="8.Balansas"/>
      <sheetName val="2b"/>
      <sheetName val="Kontrolė"/>
      <sheetName val="Kontrole"/>
      <sheetName val="1"/>
      <sheetName val="2"/>
      <sheetName val="3"/>
      <sheetName val="4"/>
      <sheetName val="5-1"/>
      <sheetName val="5-2"/>
      <sheetName val="5-3"/>
      <sheetName val="5-5"/>
      <sheetName val="5-7"/>
      <sheetName val="5-8"/>
      <sheetName val="7"/>
      <sheetName val="8"/>
      <sheetName val="9"/>
      <sheetName val="10"/>
      <sheetName val="13"/>
      <sheetName val="14"/>
      <sheetName val="15"/>
      <sheetName val="16"/>
      <sheetName val="17"/>
      <sheetName val="AR_p"/>
      <sheetName val="1.varda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tabColor theme="4" tint="0.59999389629810485"/>
  </sheetPr>
  <dimension ref="A1:Z197"/>
  <sheetViews>
    <sheetView showGridLines="0" workbookViewId="0">
      <pane ySplit="5" topLeftCell="A6" activePane="bottomLeft" state="frozen"/>
      <selection pane="bottomLeft" activeCell="F175" sqref="F175"/>
    </sheetView>
  </sheetViews>
  <sheetFormatPr defaultColWidth="9.140625" defaultRowHeight="12.75" outlineLevelRow="1"/>
  <cols>
    <col min="1" max="1" width="4.28515625" style="3" customWidth="1"/>
    <col min="2" max="2" width="7.28515625" style="3" customWidth="1"/>
    <col min="3" max="3" width="27" style="3" customWidth="1"/>
    <col min="4" max="4" width="14.85546875" style="3" customWidth="1"/>
    <col min="5" max="5" width="23" style="3" customWidth="1"/>
    <col min="6" max="6" width="15.5703125" style="3" customWidth="1"/>
    <col min="7" max="8" width="8" style="3" customWidth="1"/>
    <col min="9" max="9" width="10.7109375" style="3" customWidth="1"/>
    <col min="10" max="10" width="8" style="3" customWidth="1"/>
    <col min="11" max="12" width="9.42578125" style="3" customWidth="1"/>
    <col min="13" max="13" width="8" style="3" customWidth="1"/>
    <col min="14" max="14" width="9.5703125" style="3" customWidth="1"/>
    <col min="15" max="21" width="8" style="3" customWidth="1"/>
    <col min="22" max="22" width="12.7109375" style="3" customWidth="1"/>
    <col min="23" max="23" width="15.28515625" style="3" customWidth="1"/>
    <col min="24" max="24" width="4.140625" style="3" customWidth="1"/>
    <col min="25" max="25" width="9.140625" style="3"/>
    <col min="26" max="26" width="41.42578125" style="3" customWidth="1"/>
    <col min="27" max="16384" width="9.140625" style="3"/>
  </cols>
  <sheetData>
    <row r="1" spans="1:26" ht="25.5" customHeight="1">
      <c r="B1" s="205" t="s">
        <v>0</v>
      </c>
      <c r="C1" s="205"/>
      <c r="D1" s="205"/>
      <c r="E1" s="205"/>
      <c r="H1" s="186"/>
      <c r="I1" s="186"/>
      <c r="J1" s="186"/>
      <c r="K1" s="186"/>
      <c r="L1" s="186"/>
      <c r="M1" s="186"/>
      <c r="N1" s="186"/>
      <c r="O1" s="186"/>
      <c r="P1" s="186"/>
      <c r="Q1" s="186"/>
      <c r="R1" s="186"/>
      <c r="S1" s="186"/>
      <c r="T1" s="186"/>
      <c r="U1" s="186"/>
      <c r="V1" s="186"/>
      <c r="W1" s="186"/>
    </row>
    <row r="2" spans="1:26">
      <c r="B2" s="5" t="s">
        <v>1</v>
      </c>
    </row>
    <row r="3" spans="1:26">
      <c r="B3" s="5" t="s">
        <v>2</v>
      </c>
    </row>
    <row r="5" spans="1:26" ht="25.5" customHeight="1">
      <c r="B5" s="44" t="s">
        <v>3</v>
      </c>
      <c r="C5" s="44" t="s">
        <v>4</v>
      </c>
      <c r="D5" s="44" t="s">
        <v>5</v>
      </c>
      <c r="E5" s="44" t="s">
        <v>6</v>
      </c>
      <c r="F5" s="44" t="s">
        <v>7</v>
      </c>
      <c r="G5" s="28" t="s">
        <v>8</v>
      </c>
      <c r="H5" s="28" t="s">
        <v>9</v>
      </c>
      <c r="I5" s="28" t="s">
        <v>10</v>
      </c>
      <c r="J5" s="28" t="s">
        <v>11</v>
      </c>
      <c r="K5" s="28" t="s">
        <v>12</v>
      </c>
      <c r="L5" s="28" t="s">
        <v>13</v>
      </c>
      <c r="M5" s="28" t="s">
        <v>14</v>
      </c>
      <c r="N5" s="28" t="s">
        <v>15</v>
      </c>
      <c r="O5" s="28" t="s">
        <v>16</v>
      </c>
      <c r="P5" s="28" t="s">
        <v>17</v>
      </c>
      <c r="Q5" s="28" t="s">
        <v>18</v>
      </c>
      <c r="R5" s="28" t="s">
        <v>19</v>
      </c>
      <c r="S5" s="28" t="s">
        <v>20</v>
      </c>
      <c r="T5" s="28" t="s">
        <v>21</v>
      </c>
      <c r="U5" s="28" t="s">
        <v>22</v>
      </c>
      <c r="V5" s="44" t="s">
        <v>23</v>
      </c>
      <c r="W5" s="44" t="s">
        <v>24</v>
      </c>
      <c r="X5" s="188"/>
      <c r="Y5" s="28" t="s">
        <v>3</v>
      </c>
      <c r="Z5" s="28" t="s">
        <v>25</v>
      </c>
    </row>
    <row r="6" spans="1:26">
      <c r="B6" s="28" t="s">
        <v>26</v>
      </c>
      <c r="C6" s="187"/>
      <c r="D6" s="28" t="s">
        <v>27</v>
      </c>
      <c r="E6" s="28" t="s">
        <v>28</v>
      </c>
      <c r="F6" s="28" t="s">
        <v>29</v>
      </c>
      <c r="G6" s="206" t="s">
        <v>30</v>
      </c>
      <c r="H6" s="206"/>
      <c r="I6" s="206"/>
      <c r="J6" s="206"/>
      <c r="K6" s="206"/>
      <c r="L6" s="206"/>
      <c r="M6" s="206"/>
      <c r="N6" s="206"/>
      <c r="O6" s="206"/>
      <c r="P6" s="206"/>
      <c r="Q6" s="206"/>
      <c r="R6" s="206"/>
      <c r="S6" s="206"/>
      <c r="T6" s="206"/>
      <c r="U6" s="206"/>
      <c r="V6" s="28" t="s">
        <v>31</v>
      </c>
      <c r="W6" s="28" t="s">
        <v>32</v>
      </c>
      <c r="X6" s="188"/>
      <c r="Y6" s="28" t="s">
        <v>33</v>
      </c>
      <c r="Z6" s="28" t="s">
        <v>34</v>
      </c>
    </row>
    <row r="7" spans="1:26" s="5" customFormat="1" ht="12.75" customHeight="1">
      <c r="A7" s="3"/>
      <c r="B7" s="159">
        <v>1</v>
      </c>
      <c r="C7" s="181" t="s">
        <v>35</v>
      </c>
      <c r="D7" s="181">
        <v>1</v>
      </c>
      <c r="E7" s="181" t="s">
        <v>36</v>
      </c>
      <c r="F7" s="207">
        <v>126596.76</v>
      </c>
      <c r="G7" s="213" t="s">
        <v>37</v>
      </c>
      <c r="H7" s="213" t="s">
        <v>37</v>
      </c>
      <c r="I7" s="216">
        <v>0</v>
      </c>
      <c r="J7" s="216">
        <v>0</v>
      </c>
      <c r="K7" s="216">
        <v>0</v>
      </c>
      <c r="L7" s="216">
        <v>0</v>
      </c>
      <c r="M7" s="216">
        <v>0</v>
      </c>
      <c r="N7" s="216">
        <v>0</v>
      </c>
      <c r="O7" s="216">
        <v>3422.7000000000098</v>
      </c>
      <c r="P7" s="216">
        <v>0</v>
      </c>
      <c r="Q7" s="216">
        <v>0</v>
      </c>
      <c r="R7" s="216">
        <v>0</v>
      </c>
      <c r="S7" s="216">
        <v>0</v>
      </c>
      <c r="T7" s="216">
        <v>0</v>
      </c>
      <c r="U7" s="216">
        <v>0</v>
      </c>
      <c r="V7" s="219">
        <f>+SUM(F7:U15)</f>
        <v>130019.46</v>
      </c>
      <c r="W7" s="222" t="s">
        <v>38</v>
      </c>
      <c r="Y7" s="175" t="s">
        <v>8</v>
      </c>
      <c r="Z7" s="178" t="s">
        <v>39</v>
      </c>
    </row>
    <row r="8" spans="1:26" s="5" customFormat="1">
      <c r="A8" s="3"/>
      <c r="B8" s="159">
        <v>2</v>
      </c>
      <c r="C8" s="181" t="s">
        <v>40</v>
      </c>
      <c r="D8" s="181">
        <v>1</v>
      </c>
      <c r="E8" s="181" t="s">
        <v>36</v>
      </c>
      <c r="F8" s="208"/>
      <c r="G8" s="214"/>
      <c r="H8" s="214"/>
      <c r="I8" s="217"/>
      <c r="J8" s="217"/>
      <c r="K8" s="217"/>
      <c r="L8" s="217"/>
      <c r="M8" s="217"/>
      <c r="N8" s="217"/>
      <c r="O8" s="217"/>
      <c r="P8" s="217"/>
      <c r="Q8" s="217"/>
      <c r="R8" s="217"/>
      <c r="S8" s="217"/>
      <c r="T8" s="217"/>
      <c r="U8" s="217"/>
      <c r="V8" s="220"/>
      <c r="W8" s="223"/>
      <c r="Y8" s="175" t="s">
        <v>9</v>
      </c>
      <c r="Z8" s="178" t="s">
        <v>41</v>
      </c>
    </row>
    <row r="9" spans="1:26" ht="25.5">
      <c r="B9" s="159">
        <v>3</v>
      </c>
      <c r="C9" s="181" t="s">
        <v>42</v>
      </c>
      <c r="D9" s="181">
        <v>1</v>
      </c>
      <c r="E9" s="181" t="s">
        <v>36</v>
      </c>
      <c r="F9" s="208"/>
      <c r="G9" s="214"/>
      <c r="H9" s="214"/>
      <c r="I9" s="217"/>
      <c r="J9" s="217"/>
      <c r="K9" s="217"/>
      <c r="L9" s="217"/>
      <c r="M9" s="217"/>
      <c r="N9" s="217"/>
      <c r="O9" s="217"/>
      <c r="P9" s="217"/>
      <c r="Q9" s="217"/>
      <c r="R9" s="217"/>
      <c r="S9" s="217"/>
      <c r="T9" s="217"/>
      <c r="U9" s="217"/>
      <c r="V9" s="220"/>
      <c r="W9" s="223"/>
      <c r="Y9" s="175" t="s">
        <v>10</v>
      </c>
      <c r="Z9" s="178" t="s">
        <v>43</v>
      </c>
    </row>
    <row r="10" spans="1:26" ht="12.75" customHeight="1">
      <c r="B10" s="159">
        <v>4</v>
      </c>
      <c r="C10" s="181" t="s">
        <v>40</v>
      </c>
      <c r="D10" s="181">
        <v>1</v>
      </c>
      <c r="E10" s="181" t="s">
        <v>36</v>
      </c>
      <c r="F10" s="208"/>
      <c r="G10" s="214"/>
      <c r="H10" s="214"/>
      <c r="I10" s="217"/>
      <c r="J10" s="217"/>
      <c r="K10" s="217"/>
      <c r="L10" s="217"/>
      <c r="M10" s="217"/>
      <c r="N10" s="217"/>
      <c r="O10" s="217"/>
      <c r="P10" s="217"/>
      <c r="Q10" s="217"/>
      <c r="R10" s="217"/>
      <c r="S10" s="217"/>
      <c r="T10" s="217"/>
      <c r="U10" s="217"/>
      <c r="V10" s="220"/>
      <c r="W10" s="223"/>
      <c r="Y10" s="175" t="s">
        <v>11</v>
      </c>
      <c r="Z10" s="178" t="s">
        <v>44</v>
      </c>
    </row>
    <row r="11" spans="1:26" s="5" customFormat="1" ht="25.5">
      <c r="A11" s="3"/>
      <c r="B11" s="159">
        <v>5</v>
      </c>
      <c r="C11" s="181" t="s">
        <v>45</v>
      </c>
      <c r="D11" s="181">
        <v>1</v>
      </c>
      <c r="E11" s="181" t="s">
        <v>36</v>
      </c>
      <c r="F11" s="208"/>
      <c r="G11" s="214"/>
      <c r="H11" s="214"/>
      <c r="I11" s="217"/>
      <c r="J11" s="217"/>
      <c r="K11" s="217"/>
      <c r="L11" s="217"/>
      <c r="M11" s="217"/>
      <c r="N11" s="217"/>
      <c r="O11" s="217"/>
      <c r="P11" s="217"/>
      <c r="Q11" s="217"/>
      <c r="R11" s="217"/>
      <c r="S11" s="217"/>
      <c r="T11" s="217"/>
      <c r="U11" s="217"/>
      <c r="V11" s="220"/>
      <c r="W11" s="223"/>
      <c r="Y11" s="175" t="s">
        <v>12</v>
      </c>
      <c r="Z11" s="178" t="s">
        <v>46</v>
      </c>
    </row>
    <row r="12" spans="1:26" ht="12.75" customHeight="1">
      <c r="B12" s="159">
        <v>6</v>
      </c>
      <c r="C12" s="181" t="s">
        <v>40</v>
      </c>
      <c r="D12" s="181">
        <v>1</v>
      </c>
      <c r="E12" s="181" t="s">
        <v>36</v>
      </c>
      <c r="F12" s="208"/>
      <c r="G12" s="214"/>
      <c r="H12" s="214"/>
      <c r="I12" s="217"/>
      <c r="J12" s="217"/>
      <c r="K12" s="217"/>
      <c r="L12" s="217"/>
      <c r="M12" s="217"/>
      <c r="N12" s="217"/>
      <c r="O12" s="217"/>
      <c r="P12" s="217"/>
      <c r="Q12" s="217"/>
      <c r="R12" s="217"/>
      <c r="S12" s="217"/>
      <c r="T12" s="217"/>
      <c r="U12" s="217"/>
      <c r="V12" s="220"/>
      <c r="W12" s="223"/>
      <c r="Y12" s="175" t="s">
        <v>13</v>
      </c>
      <c r="Z12" s="178" t="s">
        <v>47</v>
      </c>
    </row>
    <row r="13" spans="1:26" ht="25.5" customHeight="1">
      <c r="B13" s="159">
        <v>7</v>
      </c>
      <c r="C13" s="181" t="s">
        <v>48</v>
      </c>
      <c r="D13" s="181">
        <v>1</v>
      </c>
      <c r="E13" s="181" t="s">
        <v>36</v>
      </c>
      <c r="F13" s="208"/>
      <c r="G13" s="214"/>
      <c r="H13" s="214"/>
      <c r="I13" s="217"/>
      <c r="J13" s="217"/>
      <c r="K13" s="217"/>
      <c r="L13" s="217"/>
      <c r="M13" s="217"/>
      <c r="N13" s="217"/>
      <c r="O13" s="217"/>
      <c r="P13" s="217"/>
      <c r="Q13" s="217"/>
      <c r="R13" s="217"/>
      <c r="S13" s="217"/>
      <c r="T13" s="217"/>
      <c r="U13" s="217"/>
      <c r="V13" s="220"/>
      <c r="W13" s="223"/>
      <c r="Y13" s="175" t="s">
        <v>14</v>
      </c>
      <c r="Z13" s="178" t="s">
        <v>49</v>
      </c>
    </row>
    <row r="14" spans="1:26" s="5" customFormat="1" ht="25.5">
      <c r="A14" s="3"/>
      <c r="B14" s="159">
        <v>8</v>
      </c>
      <c r="C14" s="181" t="s">
        <v>50</v>
      </c>
      <c r="D14" s="181">
        <v>1</v>
      </c>
      <c r="E14" s="181" t="s">
        <v>36</v>
      </c>
      <c r="F14" s="208"/>
      <c r="G14" s="214"/>
      <c r="H14" s="214"/>
      <c r="I14" s="217"/>
      <c r="J14" s="217"/>
      <c r="K14" s="217"/>
      <c r="L14" s="217"/>
      <c r="M14" s="217"/>
      <c r="N14" s="217"/>
      <c r="O14" s="217"/>
      <c r="P14" s="217"/>
      <c r="Q14" s="217"/>
      <c r="R14" s="217"/>
      <c r="S14" s="217"/>
      <c r="T14" s="217"/>
      <c r="U14" s="217"/>
      <c r="V14" s="220"/>
      <c r="W14" s="223"/>
      <c r="Y14" s="175" t="s">
        <v>15</v>
      </c>
      <c r="Z14" s="178" t="s">
        <v>51</v>
      </c>
    </row>
    <row r="15" spans="1:26" ht="25.5">
      <c r="B15" s="159">
        <v>9</v>
      </c>
      <c r="C15" s="181" t="s">
        <v>40</v>
      </c>
      <c r="D15" s="181">
        <v>1</v>
      </c>
      <c r="E15" s="181" t="s">
        <v>36</v>
      </c>
      <c r="F15" s="209"/>
      <c r="G15" s="215"/>
      <c r="H15" s="215"/>
      <c r="I15" s="218"/>
      <c r="J15" s="218"/>
      <c r="K15" s="218"/>
      <c r="L15" s="218"/>
      <c r="M15" s="218"/>
      <c r="N15" s="218"/>
      <c r="O15" s="218"/>
      <c r="P15" s="218"/>
      <c r="Q15" s="218"/>
      <c r="R15" s="218"/>
      <c r="S15" s="218"/>
      <c r="T15" s="218"/>
      <c r="U15" s="218"/>
      <c r="V15" s="221"/>
      <c r="W15" s="223"/>
      <c r="Y15" s="175" t="s">
        <v>16</v>
      </c>
      <c r="Z15" s="178" t="s">
        <v>52</v>
      </c>
    </row>
    <row r="16" spans="1:26">
      <c r="B16" s="159">
        <v>10</v>
      </c>
      <c r="C16" s="181" t="s">
        <v>53</v>
      </c>
      <c r="D16" s="181">
        <v>0.5</v>
      </c>
      <c r="E16" s="181" t="s">
        <v>54</v>
      </c>
      <c r="F16" s="210">
        <v>0</v>
      </c>
      <c r="G16" s="213" t="s">
        <v>37</v>
      </c>
      <c r="H16" s="213" t="s">
        <v>37</v>
      </c>
      <c r="I16" s="216">
        <v>0</v>
      </c>
      <c r="J16" s="216">
        <v>0</v>
      </c>
      <c r="K16" s="216">
        <v>0</v>
      </c>
      <c r="L16" s="216">
        <v>0</v>
      </c>
      <c r="M16" s="216">
        <v>0</v>
      </c>
      <c r="N16" s="216">
        <v>0</v>
      </c>
      <c r="O16" s="216">
        <v>18174.02</v>
      </c>
      <c r="P16" s="216">
        <v>0</v>
      </c>
      <c r="Q16" s="216">
        <v>0</v>
      </c>
      <c r="R16" s="216">
        <v>0</v>
      </c>
      <c r="S16" s="216">
        <v>0</v>
      </c>
      <c r="T16" s="216">
        <v>0</v>
      </c>
      <c r="U16" s="216">
        <v>0</v>
      </c>
      <c r="V16" s="219">
        <f>+SUM(F16:U20)</f>
        <v>18174.02</v>
      </c>
      <c r="W16" s="223"/>
      <c r="Y16" s="175" t="s">
        <v>17</v>
      </c>
      <c r="Z16" s="178" t="s">
        <v>55</v>
      </c>
    </row>
    <row r="17" spans="2:26" ht="38.25">
      <c r="B17" s="159">
        <v>11</v>
      </c>
      <c r="C17" s="181" t="s">
        <v>56</v>
      </c>
      <c r="D17" s="181">
        <v>1</v>
      </c>
      <c r="E17" s="181" t="s">
        <v>54</v>
      </c>
      <c r="F17" s="211"/>
      <c r="G17" s="214"/>
      <c r="H17" s="214"/>
      <c r="I17" s="217"/>
      <c r="J17" s="217"/>
      <c r="K17" s="217"/>
      <c r="L17" s="217"/>
      <c r="M17" s="217"/>
      <c r="N17" s="217"/>
      <c r="O17" s="217"/>
      <c r="P17" s="217"/>
      <c r="Q17" s="217"/>
      <c r="R17" s="217"/>
      <c r="S17" s="217"/>
      <c r="T17" s="217"/>
      <c r="U17" s="217"/>
      <c r="V17" s="220"/>
      <c r="W17" s="223"/>
      <c r="Y17" s="175" t="s">
        <v>18</v>
      </c>
      <c r="Z17" s="178" t="s">
        <v>57</v>
      </c>
    </row>
    <row r="18" spans="2:26">
      <c r="B18" s="159">
        <v>12</v>
      </c>
      <c r="C18" s="181" t="s">
        <v>58</v>
      </c>
      <c r="D18" s="181">
        <v>0.23749999999999999</v>
      </c>
      <c r="E18" s="181" t="s">
        <v>54</v>
      </c>
      <c r="F18" s="211"/>
      <c r="G18" s="214"/>
      <c r="H18" s="214"/>
      <c r="I18" s="217"/>
      <c r="J18" s="217"/>
      <c r="K18" s="217"/>
      <c r="L18" s="217"/>
      <c r="M18" s="217"/>
      <c r="N18" s="217"/>
      <c r="O18" s="217"/>
      <c r="P18" s="217"/>
      <c r="Q18" s="217"/>
      <c r="R18" s="217"/>
      <c r="S18" s="217"/>
      <c r="T18" s="217"/>
      <c r="U18" s="217"/>
      <c r="V18" s="220"/>
      <c r="W18" s="223"/>
      <c r="Y18" s="175" t="s">
        <v>19</v>
      </c>
      <c r="Z18" s="178">
        <v>0</v>
      </c>
    </row>
    <row r="19" spans="2:26">
      <c r="B19" s="159">
        <v>13</v>
      </c>
      <c r="C19" s="181" t="s">
        <v>59</v>
      </c>
      <c r="D19" s="181">
        <v>0.23749999999999999</v>
      </c>
      <c r="E19" s="181" t="s">
        <v>54</v>
      </c>
      <c r="F19" s="211"/>
      <c r="G19" s="214"/>
      <c r="H19" s="214"/>
      <c r="I19" s="217"/>
      <c r="J19" s="217"/>
      <c r="K19" s="217"/>
      <c r="L19" s="217"/>
      <c r="M19" s="217"/>
      <c r="N19" s="217"/>
      <c r="O19" s="217"/>
      <c r="P19" s="217"/>
      <c r="Q19" s="217"/>
      <c r="R19" s="217"/>
      <c r="S19" s="217"/>
      <c r="T19" s="217"/>
      <c r="U19" s="217"/>
      <c r="V19" s="220"/>
      <c r="W19" s="223"/>
      <c r="Y19" s="175" t="s">
        <v>20</v>
      </c>
      <c r="Z19" s="178">
        <v>0</v>
      </c>
    </row>
    <row r="20" spans="2:26">
      <c r="B20" s="159">
        <v>14</v>
      </c>
      <c r="C20" s="181" t="s">
        <v>60</v>
      </c>
      <c r="D20" s="181">
        <v>0</v>
      </c>
      <c r="E20" s="181" t="s">
        <v>54</v>
      </c>
      <c r="F20" s="212"/>
      <c r="G20" s="215"/>
      <c r="H20" s="215"/>
      <c r="I20" s="218"/>
      <c r="J20" s="218"/>
      <c r="K20" s="218"/>
      <c r="L20" s="218"/>
      <c r="M20" s="218"/>
      <c r="N20" s="218"/>
      <c r="O20" s="218"/>
      <c r="P20" s="218"/>
      <c r="Q20" s="218"/>
      <c r="R20" s="218"/>
      <c r="S20" s="218"/>
      <c r="T20" s="218"/>
      <c r="U20" s="218"/>
      <c r="V20" s="221"/>
      <c r="W20" s="223"/>
      <c r="Y20" s="175" t="s">
        <v>21</v>
      </c>
      <c r="Z20" s="178">
        <v>0</v>
      </c>
    </row>
    <row r="21" spans="2:26" ht="12.75" customHeight="1">
      <c r="B21" s="159">
        <v>15</v>
      </c>
      <c r="C21" s="181" t="s">
        <v>58</v>
      </c>
      <c r="D21" s="181">
        <v>0.23749999999999999</v>
      </c>
      <c r="E21" s="181" t="s">
        <v>61</v>
      </c>
      <c r="F21" s="210">
        <v>25483.22</v>
      </c>
      <c r="G21" s="213" t="s">
        <v>37</v>
      </c>
      <c r="H21" s="213" t="s">
        <v>37</v>
      </c>
      <c r="I21" s="216">
        <v>0</v>
      </c>
      <c r="J21" s="216">
        <v>0</v>
      </c>
      <c r="K21" s="216">
        <v>0</v>
      </c>
      <c r="L21" s="216">
        <v>0</v>
      </c>
      <c r="M21" s="216">
        <v>0</v>
      </c>
      <c r="N21" s="216">
        <v>0</v>
      </c>
      <c r="O21" s="216">
        <v>-20082.990000000002</v>
      </c>
      <c r="P21" s="216">
        <v>0</v>
      </c>
      <c r="Q21" s="216">
        <v>0</v>
      </c>
      <c r="R21" s="216">
        <v>0</v>
      </c>
      <c r="S21" s="216">
        <v>0</v>
      </c>
      <c r="T21" s="216">
        <v>0</v>
      </c>
      <c r="U21" s="216">
        <v>0</v>
      </c>
      <c r="V21" s="219">
        <f>+SUM(F21:U23)</f>
        <v>5400.23</v>
      </c>
      <c r="W21" s="189"/>
      <c r="Y21" s="175" t="s">
        <v>22</v>
      </c>
      <c r="Z21" s="178">
        <v>0</v>
      </c>
    </row>
    <row r="22" spans="2:26" ht="12.75" customHeight="1">
      <c r="B22" s="159">
        <v>16</v>
      </c>
      <c r="C22" s="181" t="s">
        <v>59</v>
      </c>
      <c r="D22" s="181">
        <v>0.23749999999999999</v>
      </c>
      <c r="E22" s="181" t="s">
        <v>61</v>
      </c>
      <c r="F22" s="211"/>
      <c r="G22" s="214"/>
      <c r="H22" s="214"/>
      <c r="I22" s="217"/>
      <c r="J22" s="217"/>
      <c r="K22" s="217"/>
      <c r="L22" s="217"/>
      <c r="M22" s="217"/>
      <c r="N22" s="217"/>
      <c r="O22" s="217"/>
      <c r="P22" s="217"/>
      <c r="Q22" s="217"/>
      <c r="R22" s="217"/>
      <c r="S22" s="217"/>
      <c r="T22" s="217"/>
      <c r="U22" s="217"/>
      <c r="V22" s="220"/>
      <c r="W22" s="189"/>
    </row>
    <row r="23" spans="2:26" ht="12.75" customHeight="1">
      <c r="B23" s="159">
        <v>17</v>
      </c>
      <c r="C23" s="181" t="s">
        <v>60</v>
      </c>
      <c r="D23" s="181">
        <v>0</v>
      </c>
      <c r="E23" s="181" t="s">
        <v>61</v>
      </c>
      <c r="F23" s="212"/>
      <c r="G23" s="215"/>
      <c r="H23" s="215"/>
      <c r="I23" s="218"/>
      <c r="J23" s="218"/>
      <c r="K23" s="218"/>
      <c r="L23" s="218"/>
      <c r="M23" s="218"/>
      <c r="N23" s="218"/>
      <c r="O23" s="218"/>
      <c r="P23" s="218"/>
      <c r="Q23" s="218"/>
      <c r="R23" s="218"/>
      <c r="S23" s="218"/>
      <c r="T23" s="218"/>
      <c r="U23" s="218"/>
      <c r="V23" s="221"/>
      <c r="W23" s="189"/>
    </row>
    <row r="24" spans="2:26" ht="12.75" customHeight="1">
      <c r="B24" s="159">
        <v>18</v>
      </c>
      <c r="C24" s="181" t="s">
        <v>58</v>
      </c>
      <c r="D24" s="181">
        <v>0.05</v>
      </c>
      <c r="E24" s="181" t="s">
        <v>62</v>
      </c>
      <c r="F24" s="210">
        <v>20270.48</v>
      </c>
      <c r="G24" s="213" t="s">
        <v>37</v>
      </c>
      <c r="H24" s="213" t="s">
        <v>37</v>
      </c>
      <c r="I24" s="216">
        <v>0</v>
      </c>
      <c r="J24" s="216">
        <v>0</v>
      </c>
      <c r="K24" s="216">
        <v>0</v>
      </c>
      <c r="L24" s="216">
        <v>0</v>
      </c>
      <c r="M24" s="216">
        <v>0</v>
      </c>
      <c r="N24" s="216">
        <v>0</v>
      </c>
      <c r="O24" s="216">
        <v>-19173.25</v>
      </c>
      <c r="P24" s="216">
        <v>0</v>
      </c>
      <c r="Q24" s="216">
        <v>0</v>
      </c>
      <c r="R24" s="216">
        <v>0</v>
      </c>
      <c r="S24" s="216">
        <v>0</v>
      </c>
      <c r="T24" s="216">
        <v>0</v>
      </c>
      <c r="U24" s="216">
        <v>0</v>
      </c>
      <c r="V24" s="219">
        <f>+SUM(F24:U25)</f>
        <v>1097.23</v>
      </c>
      <c r="W24" s="189"/>
    </row>
    <row r="25" spans="2:26" ht="12.75" customHeight="1">
      <c r="B25" s="159">
        <v>19</v>
      </c>
      <c r="C25" s="181" t="s">
        <v>59</v>
      </c>
      <c r="D25" s="181">
        <v>0.05</v>
      </c>
      <c r="E25" s="181" t="s">
        <v>62</v>
      </c>
      <c r="F25" s="212"/>
      <c r="G25" s="215"/>
      <c r="H25" s="215"/>
      <c r="I25" s="218"/>
      <c r="J25" s="218"/>
      <c r="K25" s="218"/>
      <c r="L25" s="218"/>
      <c r="M25" s="218"/>
      <c r="N25" s="218"/>
      <c r="O25" s="218"/>
      <c r="P25" s="218"/>
      <c r="Q25" s="218"/>
      <c r="R25" s="218"/>
      <c r="S25" s="218"/>
      <c r="T25" s="218"/>
      <c r="U25" s="218"/>
      <c r="V25" s="221"/>
      <c r="W25" s="189"/>
    </row>
    <row r="26" spans="2:26" ht="12.75" customHeight="1">
      <c r="B26" s="159">
        <v>20</v>
      </c>
      <c r="C26" s="181" t="s">
        <v>58</v>
      </c>
      <c r="D26" s="181">
        <v>0.23749999999999999</v>
      </c>
      <c r="E26" s="181" t="s">
        <v>63</v>
      </c>
      <c r="F26" s="210">
        <v>33607.79</v>
      </c>
      <c r="G26" s="213" t="s">
        <v>37</v>
      </c>
      <c r="H26" s="213" t="s">
        <v>37</v>
      </c>
      <c r="I26" s="216">
        <v>0</v>
      </c>
      <c r="J26" s="216">
        <v>0</v>
      </c>
      <c r="K26" s="216">
        <v>0</v>
      </c>
      <c r="L26" s="216">
        <v>0</v>
      </c>
      <c r="M26" s="216">
        <v>0</v>
      </c>
      <c r="N26" s="216">
        <v>0</v>
      </c>
      <c r="O26" s="216">
        <v>-28207.59</v>
      </c>
      <c r="P26" s="216">
        <v>0</v>
      </c>
      <c r="Q26" s="216">
        <v>0</v>
      </c>
      <c r="R26" s="216">
        <v>0</v>
      </c>
      <c r="S26" s="216">
        <v>0</v>
      </c>
      <c r="T26" s="216">
        <v>0</v>
      </c>
      <c r="U26" s="216">
        <v>0</v>
      </c>
      <c r="V26" s="219">
        <f>+SUM(F26:U28)</f>
        <v>5400.2</v>
      </c>
      <c r="W26" s="189"/>
    </row>
    <row r="27" spans="2:26" ht="12.75" customHeight="1">
      <c r="B27" s="159">
        <v>21</v>
      </c>
      <c r="C27" s="181" t="s">
        <v>59</v>
      </c>
      <c r="D27" s="181">
        <v>0.23749999999999999</v>
      </c>
      <c r="E27" s="181" t="s">
        <v>63</v>
      </c>
      <c r="F27" s="211"/>
      <c r="G27" s="214"/>
      <c r="H27" s="214"/>
      <c r="I27" s="217"/>
      <c r="J27" s="217"/>
      <c r="K27" s="217"/>
      <c r="L27" s="217"/>
      <c r="M27" s="217"/>
      <c r="N27" s="217"/>
      <c r="O27" s="217"/>
      <c r="P27" s="217"/>
      <c r="Q27" s="217"/>
      <c r="R27" s="217"/>
      <c r="S27" s="217"/>
      <c r="T27" s="217"/>
      <c r="U27" s="217"/>
      <c r="V27" s="220"/>
      <c r="W27" s="189"/>
    </row>
    <row r="28" spans="2:26" ht="12.75" customHeight="1">
      <c r="B28" s="159">
        <v>22</v>
      </c>
      <c r="C28" s="181" t="s">
        <v>60</v>
      </c>
      <c r="D28" s="181">
        <v>0</v>
      </c>
      <c r="E28" s="181" t="s">
        <v>63</v>
      </c>
      <c r="F28" s="212"/>
      <c r="G28" s="215"/>
      <c r="H28" s="215"/>
      <c r="I28" s="218"/>
      <c r="J28" s="218"/>
      <c r="K28" s="218"/>
      <c r="L28" s="218"/>
      <c r="M28" s="218"/>
      <c r="N28" s="218"/>
      <c r="O28" s="218"/>
      <c r="P28" s="218"/>
      <c r="Q28" s="218"/>
      <c r="R28" s="218"/>
      <c r="S28" s="218"/>
      <c r="T28" s="218"/>
      <c r="U28" s="218"/>
      <c r="V28" s="221"/>
      <c r="W28" s="189"/>
    </row>
    <row r="29" spans="2:26" ht="12.75" customHeight="1">
      <c r="B29" s="159">
        <v>23</v>
      </c>
      <c r="C29" s="181" t="s">
        <v>64</v>
      </c>
      <c r="D29" s="181">
        <v>0.16666666666666699</v>
      </c>
      <c r="E29" s="181" t="s">
        <v>65</v>
      </c>
      <c r="F29" s="210">
        <v>40328.5</v>
      </c>
      <c r="G29" s="213" t="s">
        <v>37</v>
      </c>
      <c r="H29" s="213" t="s">
        <v>37</v>
      </c>
      <c r="I29" s="216">
        <v>0</v>
      </c>
      <c r="J29" s="216">
        <v>0</v>
      </c>
      <c r="K29" s="216">
        <v>0</v>
      </c>
      <c r="L29" s="216">
        <v>0</v>
      </c>
      <c r="M29" s="216">
        <v>0</v>
      </c>
      <c r="N29" s="216">
        <v>0</v>
      </c>
      <c r="O29" s="216">
        <v>-31732.41</v>
      </c>
      <c r="P29" s="216">
        <v>0</v>
      </c>
      <c r="Q29" s="216">
        <v>0</v>
      </c>
      <c r="R29" s="216">
        <v>0</v>
      </c>
      <c r="S29" s="216">
        <v>0</v>
      </c>
      <c r="T29" s="216">
        <v>0</v>
      </c>
      <c r="U29" s="216">
        <v>0</v>
      </c>
      <c r="V29" s="216">
        <f>+SUM(F29:U32)</f>
        <v>8596.09</v>
      </c>
      <c r="W29" s="189"/>
    </row>
    <row r="30" spans="2:26" ht="12.75" customHeight="1">
      <c r="B30" s="159">
        <v>24</v>
      </c>
      <c r="C30" s="181" t="s">
        <v>58</v>
      </c>
      <c r="D30" s="181">
        <v>0.23749999999999999</v>
      </c>
      <c r="E30" s="181" t="s">
        <v>65</v>
      </c>
      <c r="F30" s="211"/>
      <c r="G30" s="214"/>
      <c r="H30" s="214"/>
      <c r="I30" s="217"/>
      <c r="J30" s="217"/>
      <c r="K30" s="217"/>
      <c r="L30" s="217"/>
      <c r="M30" s="217"/>
      <c r="N30" s="217"/>
      <c r="O30" s="217"/>
      <c r="P30" s="217"/>
      <c r="Q30" s="217"/>
      <c r="R30" s="217"/>
      <c r="S30" s="217"/>
      <c r="T30" s="217"/>
      <c r="U30" s="217"/>
      <c r="V30" s="217"/>
      <c r="W30" s="189"/>
    </row>
    <row r="31" spans="2:26" ht="12.75" customHeight="1">
      <c r="B31" s="159">
        <v>25</v>
      </c>
      <c r="C31" s="181" t="s">
        <v>59</v>
      </c>
      <c r="D31" s="181">
        <v>0.23749999999999999</v>
      </c>
      <c r="E31" s="181" t="s">
        <v>65</v>
      </c>
      <c r="F31" s="211"/>
      <c r="G31" s="214"/>
      <c r="H31" s="214"/>
      <c r="I31" s="217"/>
      <c r="J31" s="217"/>
      <c r="K31" s="217"/>
      <c r="L31" s="217"/>
      <c r="M31" s="217"/>
      <c r="N31" s="217"/>
      <c r="O31" s="217"/>
      <c r="P31" s="217"/>
      <c r="Q31" s="217"/>
      <c r="R31" s="217"/>
      <c r="S31" s="217"/>
      <c r="T31" s="217"/>
      <c r="U31" s="217"/>
      <c r="V31" s="217"/>
      <c r="W31" s="189"/>
    </row>
    <row r="32" spans="2:26" ht="12.75" customHeight="1">
      <c r="B32" s="159">
        <v>26</v>
      </c>
      <c r="C32" s="181" t="s">
        <v>60</v>
      </c>
      <c r="D32" s="181">
        <v>0</v>
      </c>
      <c r="E32" s="181" t="s">
        <v>65</v>
      </c>
      <c r="F32" s="212"/>
      <c r="G32" s="215"/>
      <c r="H32" s="215"/>
      <c r="I32" s="218"/>
      <c r="J32" s="218"/>
      <c r="K32" s="218"/>
      <c r="L32" s="218"/>
      <c r="M32" s="218"/>
      <c r="N32" s="218"/>
      <c r="O32" s="218"/>
      <c r="P32" s="218"/>
      <c r="Q32" s="218"/>
      <c r="R32" s="218"/>
      <c r="S32" s="218"/>
      <c r="T32" s="218"/>
      <c r="U32" s="218"/>
      <c r="V32" s="218"/>
      <c r="W32" s="189"/>
    </row>
    <row r="33" spans="2:23" ht="12.75" customHeight="1">
      <c r="B33" s="159">
        <v>27</v>
      </c>
      <c r="C33" s="181" t="s">
        <v>64</v>
      </c>
      <c r="D33" s="181">
        <v>1</v>
      </c>
      <c r="E33" s="181" t="s">
        <v>66</v>
      </c>
      <c r="F33" s="210">
        <v>0</v>
      </c>
      <c r="G33" s="213" t="s">
        <v>37</v>
      </c>
      <c r="H33" s="213" t="s">
        <v>37</v>
      </c>
      <c r="I33" s="216">
        <v>0</v>
      </c>
      <c r="J33" s="216">
        <v>0</v>
      </c>
      <c r="K33" s="216">
        <v>0</v>
      </c>
      <c r="L33" s="216">
        <v>0</v>
      </c>
      <c r="M33" s="216">
        <v>0</v>
      </c>
      <c r="N33" s="216">
        <v>0</v>
      </c>
      <c r="O33" s="216">
        <v>155455.29999999999</v>
      </c>
      <c r="P33" s="216">
        <v>0</v>
      </c>
      <c r="Q33" s="216">
        <v>0</v>
      </c>
      <c r="R33" s="216">
        <v>0</v>
      </c>
      <c r="S33" s="216">
        <v>0</v>
      </c>
      <c r="T33" s="216">
        <v>0</v>
      </c>
      <c r="U33" s="216">
        <v>0</v>
      </c>
      <c r="V33" s="219">
        <f>+SUM(F33:U47)</f>
        <v>155455.29999999999</v>
      </c>
      <c r="W33" s="189"/>
    </row>
    <row r="34" spans="2:23" ht="12.75" customHeight="1">
      <c r="B34" s="159">
        <v>28</v>
      </c>
      <c r="C34" s="181" t="s">
        <v>67</v>
      </c>
      <c r="D34" s="181">
        <v>1</v>
      </c>
      <c r="E34" s="181" t="s">
        <v>66</v>
      </c>
      <c r="F34" s="211"/>
      <c r="G34" s="214"/>
      <c r="H34" s="214"/>
      <c r="I34" s="217"/>
      <c r="J34" s="217"/>
      <c r="K34" s="217"/>
      <c r="L34" s="217"/>
      <c r="M34" s="217"/>
      <c r="N34" s="217"/>
      <c r="O34" s="217"/>
      <c r="P34" s="217"/>
      <c r="Q34" s="217"/>
      <c r="R34" s="217"/>
      <c r="S34" s="217"/>
      <c r="T34" s="217"/>
      <c r="U34" s="217"/>
      <c r="V34" s="220"/>
      <c r="W34" s="189"/>
    </row>
    <row r="35" spans="2:23" ht="12.75" customHeight="1">
      <c r="B35" s="159">
        <v>29</v>
      </c>
      <c r="C35" s="181" t="s">
        <v>64</v>
      </c>
      <c r="D35" s="181">
        <v>1</v>
      </c>
      <c r="E35" s="181" t="s">
        <v>66</v>
      </c>
      <c r="F35" s="211"/>
      <c r="G35" s="214"/>
      <c r="H35" s="214"/>
      <c r="I35" s="217"/>
      <c r="J35" s="217"/>
      <c r="K35" s="217"/>
      <c r="L35" s="217"/>
      <c r="M35" s="217"/>
      <c r="N35" s="217"/>
      <c r="O35" s="217"/>
      <c r="P35" s="217"/>
      <c r="Q35" s="217"/>
      <c r="R35" s="217"/>
      <c r="S35" s="217"/>
      <c r="T35" s="217"/>
      <c r="U35" s="217"/>
      <c r="V35" s="220"/>
      <c r="W35" s="189"/>
    </row>
    <row r="36" spans="2:23" ht="12.75" customHeight="1">
      <c r="B36" s="159">
        <v>30</v>
      </c>
      <c r="C36" s="181" t="s">
        <v>67</v>
      </c>
      <c r="D36" s="181">
        <v>1</v>
      </c>
      <c r="E36" s="181" t="s">
        <v>66</v>
      </c>
      <c r="F36" s="211"/>
      <c r="G36" s="214"/>
      <c r="H36" s="214"/>
      <c r="I36" s="217"/>
      <c r="J36" s="217"/>
      <c r="K36" s="217"/>
      <c r="L36" s="217"/>
      <c r="M36" s="217"/>
      <c r="N36" s="217"/>
      <c r="O36" s="217"/>
      <c r="P36" s="217"/>
      <c r="Q36" s="217"/>
      <c r="R36" s="217"/>
      <c r="S36" s="217"/>
      <c r="T36" s="217"/>
      <c r="U36" s="217"/>
      <c r="V36" s="220"/>
      <c r="W36" s="189"/>
    </row>
    <row r="37" spans="2:23" ht="12.75" customHeight="1">
      <c r="B37" s="159">
        <v>31</v>
      </c>
      <c r="C37" s="181" t="s">
        <v>67</v>
      </c>
      <c r="D37" s="181">
        <v>1</v>
      </c>
      <c r="E37" s="181" t="s">
        <v>66</v>
      </c>
      <c r="F37" s="211"/>
      <c r="G37" s="214"/>
      <c r="H37" s="214"/>
      <c r="I37" s="217"/>
      <c r="J37" s="217"/>
      <c r="K37" s="217"/>
      <c r="L37" s="217"/>
      <c r="M37" s="217"/>
      <c r="N37" s="217"/>
      <c r="O37" s="217"/>
      <c r="P37" s="217"/>
      <c r="Q37" s="217"/>
      <c r="R37" s="217"/>
      <c r="S37" s="217"/>
      <c r="T37" s="217"/>
      <c r="U37" s="217"/>
      <c r="V37" s="220"/>
      <c r="W37" s="189"/>
    </row>
    <row r="38" spans="2:23" ht="12.75" customHeight="1">
      <c r="B38" s="159">
        <v>32</v>
      </c>
      <c r="C38" s="181" t="s">
        <v>68</v>
      </c>
      <c r="D38" s="181">
        <v>0.5</v>
      </c>
      <c r="E38" s="181" t="s">
        <v>66</v>
      </c>
      <c r="F38" s="211"/>
      <c r="G38" s="214"/>
      <c r="H38" s="214"/>
      <c r="I38" s="217"/>
      <c r="J38" s="217"/>
      <c r="K38" s="217"/>
      <c r="L38" s="217"/>
      <c r="M38" s="217"/>
      <c r="N38" s="217"/>
      <c r="O38" s="217"/>
      <c r="P38" s="217"/>
      <c r="Q38" s="217"/>
      <c r="R38" s="217"/>
      <c r="S38" s="217"/>
      <c r="T38" s="217"/>
      <c r="U38" s="217"/>
      <c r="V38" s="220"/>
      <c r="W38" s="189"/>
    </row>
    <row r="39" spans="2:23" ht="12.75" customHeight="1">
      <c r="B39" s="159">
        <v>33</v>
      </c>
      <c r="C39" s="181" t="s">
        <v>69</v>
      </c>
      <c r="D39" s="181">
        <v>1</v>
      </c>
      <c r="E39" s="181" t="s">
        <v>66</v>
      </c>
      <c r="F39" s="211"/>
      <c r="G39" s="214"/>
      <c r="H39" s="214"/>
      <c r="I39" s="217"/>
      <c r="J39" s="217"/>
      <c r="K39" s="217"/>
      <c r="L39" s="217"/>
      <c r="M39" s="217"/>
      <c r="N39" s="217"/>
      <c r="O39" s="217"/>
      <c r="P39" s="217"/>
      <c r="Q39" s="217"/>
      <c r="R39" s="217"/>
      <c r="S39" s="217"/>
      <c r="T39" s="217"/>
      <c r="U39" s="217"/>
      <c r="V39" s="220"/>
      <c r="W39" s="189"/>
    </row>
    <row r="40" spans="2:23" ht="12.75" customHeight="1">
      <c r="B40" s="159">
        <v>34</v>
      </c>
      <c r="C40" s="181" t="s">
        <v>64</v>
      </c>
      <c r="D40" s="181">
        <v>1</v>
      </c>
      <c r="E40" s="181" t="s">
        <v>66</v>
      </c>
      <c r="F40" s="211"/>
      <c r="G40" s="214"/>
      <c r="H40" s="214"/>
      <c r="I40" s="217"/>
      <c r="J40" s="217"/>
      <c r="K40" s="217"/>
      <c r="L40" s="217"/>
      <c r="M40" s="217"/>
      <c r="N40" s="217"/>
      <c r="O40" s="217"/>
      <c r="P40" s="217"/>
      <c r="Q40" s="217"/>
      <c r="R40" s="217"/>
      <c r="S40" s="217"/>
      <c r="T40" s="217"/>
      <c r="U40" s="217"/>
      <c r="V40" s="220"/>
      <c r="W40" s="189"/>
    </row>
    <row r="41" spans="2:23" ht="12.75" customHeight="1">
      <c r="B41" s="159">
        <v>35</v>
      </c>
      <c r="C41" s="181" t="s">
        <v>69</v>
      </c>
      <c r="D41" s="181">
        <v>1</v>
      </c>
      <c r="E41" s="181" t="s">
        <v>66</v>
      </c>
      <c r="F41" s="211"/>
      <c r="G41" s="214"/>
      <c r="H41" s="214"/>
      <c r="I41" s="217"/>
      <c r="J41" s="217"/>
      <c r="K41" s="217"/>
      <c r="L41" s="217"/>
      <c r="M41" s="217"/>
      <c r="N41" s="217"/>
      <c r="O41" s="217"/>
      <c r="P41" s="217"/>
      <c r="Q41" s="217"/>
      <c r="R41" s="217"/>
      <c r="S41" s="217"/>
      <c r="T41" s="217"/>
      <c r="U41" s="217"/>
      <c r="V41" s="220"/>
      <c r="W41" s="189"/>
    </row>
    <row r="42" spans="2:23" ht="12.75" customHeight="1">
      <c r="B42" s="159">
        <v>36</v>
      </c>
      <c r="C42" s="181" t="s">
        <v>70</v>
      </c>
      <c r="D42" s="181">
        <v>1</v>
      </c>
      <c r="E42" s="181" t="s">
        <v>66</v>
      </c>
      <c r="F42" s="211"/>
      <c r="G42" s="214"/>
      <c r="H42" s="214"/>
      <c r="I42" s="217"/>
      <c r="J42" s="217"/>
      <c r="K42" s="217"/>
      <c r="L42" s="217"/>
      <c r="M42" s="217"/>
      <c r="N42" s="217"/>
      <c r="O42" s="217"/>
      <c r="P42" s="217"/>
      <c r="Q42" s="217"/>
      <c r="R42" s="217"/>
      <c r="S42" s="217"/>
      <c r="T42" s="217"/>
      <c r="U42" s="217"/>
      <c r="V42" s="220"/>
      <c r="W42" s="189"/>
    </row>
    <row r="43" spans="2:23" ht="12.75" customHeight="1">
      <c r="B43" s="159">
        <v>37</v>
      </c>
      <c r="C43" s="181" t="s">
        <v>64</v>
      </c>
      <c r="D43" s="181">
        <v>1</v>
      </c>
      <c r="E43" s="181" t="s">
        <v>66</v>
      </c>
      <c r="F43" s="211"/>
      <c r="G43" s="214"/>
      <c r="H43" s="214"/>
      <c r="I43" s="217"/>
      <c r="J43" s="217"/>
      <c r="K43" s="217"/>
      <c r="L43" s="217"/>
      <c r="M43" s="217"/>
      <c r="N43" s="217"/>
      <c r="O43" s="217"/>
      <c r="P43" s="217"/>
      <c r="Q43" s="217"/>
      <c r="R43" s="217"/>
      <c r="S43" s="217"/>
      <c r="T43" s="217"/>
      <c r="U43" s="217"/>
      <c r="V43" s="220"/>
      <c r="W43" s="189"/>
    </row>
    <row r="44" spans="2:23" ht="12.75" customHeight="1">
      <c r="B44" s="159">
        <v>38</v>
      </c>
      <c r="C44" s="181" t="s">
        <v>59</v>
      </c>
      <c r="D44" s="181">
        <v>1</v>
      </c>
      <c r="E44" s="181" t="s">
        <v>66</v>
      </c>
      <c r="F44" s="211"/>
      <c r="G44" s="214"/>
      <c r="H44" s="214"/>
      <c r="I44" s="217"/>
      <c r="J44" s="217"/>
      <c r="K44" s="217"/>
      <c r="L44" s="217"/>
      <c r="M44" s="217"/>
      <c r="N44" s="217"/>
      <c r="O44" s="217"/>
      <c r="P44" s="217"/>
      <c r="Q44" s="217"/>
      <c r="R44" s="217"/>
      <c r="S44" s="217"/>
      <c r="T44" s="217"/>
      <c r="U44" s="217"/>
      <c r="V44" s="220"/>
      <c r="W44" s="189"/>
    </row>
    <row r="45" spans="2:23" ht="12.75" customHeight="1">
      <c r="B45" s="159">
        <v>39</v>
      </c>
      <c r="C45" s="181" t="s">
        <v>69</v>
      </c>
      <c r="D45" s="181">
        <v>1</v>
      </c>
      <c r="E45" s="181" t="s">
        <v>66</v>
      </c>
      <c r="F45" s="211"/>
      <c r="G45" s="214"/>
      <c r="H45" s="214"/>
      <c r="I45" s="217"/>
      <c r="J45" s="217"/>
      <c r="K45" s="217"/>
      <c r="L45" s="217"/>
      <c r="M45" s="217"/>
      <c r="N45" s="217"/>
      <c r="O45" s="217"/>
      <c r="P45" s="217"/>
      <c r="Q45" s="217"/>
      <c r="R45" s="217"/>
      <c r="S45" s="217"/>
      <c r="T45" s="217"/>
      <c r="U45" s="217"/>
      <c r="V45" s="220"/>
      <c r="W45" s="189"/>
    </row>
    <row r="46" spans="2:23" ht="12.75" customHeight="1">
      <c r="B46" s="159">
        <v>40</v>
      </c>
      <c r="C46" s="181" t="s">
        <v>71</v>
      </c>
      <c r="D46" s="181">
        <v>1</v>
      </c>
      <c r="E46" s="181" t="s">
        <v>66</v>
      </c>
      <c r="F46" s="211"/>
      <c r="G46" s="214"/>
      <c r="H46" s="214"/>
      <c r="I46" s="217"/>
      <c r="J46" s="217"/>
      <c r="K46" s="217"/>
      <c r="L46" s="217"/>
      <c r="M46" s="217"/>
      <c r="N46" s="217"/>
      <c r="O46" s="217"/>
      <c r="P46" s="217"/>
      <c r="Q46" s="217"/>
      <c r="R46" s="217"/>
      <c r="S46" s="217"/>
      <c r="T46" s="217"/>
      <c r="U46" s="217"/>
      <c r="V46" s="220"/>
      <c r="W46" s="189"/>
    </row>
    <row r="47" spans="2:23" ht="12.75" customHeight="1">
      <c r="B47" s="159">
        <v>41</v>
      </c>
      <c r="C47" s="181" t="s">
        <v>64</v>
      </c>
      <c r="D47" s="181">
        <v>1</v>
      </c>
      <c r="E47" s="181" t="s">
        <v>66</v>
      </c>
      <c r="F47" s="212"/>
      <c r="G47" s="215"/>
      <c r="H47" s="215"/>
      <c r="I47" s="218"/>
      <c r="J47" s="218"/>
      <c r="K47" s="218"/>
      <c r="L47" s="218"/>
      <c r="M47" s="218"/>
      <c r="N47" s="218"/>
      <c r="O47" s="218"/>
      <c r="P47" s="218"/>
      <c r="Q47" s="218"/>
      <c r="R47" s="218"/>
      <c r="S47" s="218"/>
      <c r="T47" s="218"/>
      <c r="U47" s="218"/>
      <c r="V47" s="221"/>
      <c r="W47" s="189"/>
    </row>
    <row r="48" spans="2:23" ht="12.75" customHeight="1">
      <c r="B48" s="159">
        <v>42</v>
      </c>
      <c r="C48" s="181" t="s">
        <v>72</v>
      </c>
      <c r="D48" s="181">
        <v>1</v>
      </c>
      <c r="E48" s="181" t="s">
        <v>73</v>
      </c>
      <c r="F48" s="210">
        <v>119124.78</v>
      </c>
      <c r="G48" s="213" t="s">
        <v>37</v>
      </c>
      <c r="H48" s="213" t="s">
        <v>37</v>
      </c>
      <c r="I48" s="216">
        <v>0</v>
      </c>
      <c r="J48" s="216">
        <v>0</v>
      </c>
      <c r="K48" s="216">
        <v>0</v>
      </c>
      <c r="L48" s="216">
        <v>0</v>
      </c>
      <c r="M48" s="216">
        <v>0</v>
      </c>
      <c r="N48" s="216">
        <v>0</v>
      </c>
      <c r="O48" s="216">
        <v>18365.86</v>
      </c>
      <c r="P48" s="216">
        <v>0</v>
      </c>
      <c r="Q48" s="216">
        <v>0</v>
      </c>
      <c r="R48" s="216">
        <v>0</v>
      </c>
      <c r="S48" s="216">
        <v>0</v>
      </c>
      <c r="T48" s="216">
        <v>0</v>
      </c>
      <c r="U48" s="216">
        <v>0</v>
      </c>
      <c r="V48" s="219">
        <f>+SUM(F48:U76)</f>
        <v>137490.64000000001</v>
      </c>
      <c r="W48" s="189"/>
    </row>
    <row r="49" spans="2:23" ht="12.75" customHeight="1">
      <c r="B49" s="159">
        <v>43</v>
      </c>
      <c r="C49" s="181" t="s">
        <v>74</v>
      </c>
      <c r="D49" s="181">
        <v>1</v>
      </c>
      <c r="E49" s="181" t="s">
        <v>73</v>
      </c>
      <c r="F49" s="211"/>
      <c r="G49" s="214"/>
      <c r="H49" s="214"/>
      <c r="I49" s="217"/>
      <c r="J49" s="217"/>
      <c r="K49" s="217"/>
      <c r="L49" s="217"/>
      <c r="M49" s="217"/>
      <c r="N49" s="217"/>
      <c r="O49" s="217"/>
      <c r="P49" s="217"/>
      <c r="Q49" s="217"/>
      <c r="R49" s="217"/>
      <c r="S49" s="217"/>
      <c r="T49" s="217"/>
      <c r="U49" s="217"/>
      <c r="V49" s="220"/>
      <c r="W49" s="189"/>
    </row>
    <row r="50" spans="2:23" ht="12.75" customHeight="1">
      <c r="B50" s="159">
        <v>44</v>
      </c>
      <c r="C50" s="181" t="s">
        <v>72</v>
      </c>
      <c r="D50" s="181">
        <v>1</v>
      </c>
      <c r="E50" s="181" t="s">
        <v>73</v>
      </c>
      <c r="F50" s="211"/>
      <c r="G50" s="214"/>
      <c r="H50" s="214"/>
      <c r="I50" s="217"/>
      <c r="J50" s="217"/>
      <c r="K50" s="217"/>
      <c r="L50" s="217"/>
      <c r="M50" s="217"/>
      <c r="N50" s="217"/>
      <c r="O50" s="217"/>
      <c r="P50" s="217"/>
      <c r="Q50" s="217"/>
      <c r="R50" s="217"/>
      <c r="S50" s="217"/>
      <c r="T50" s="217"/>
      <c r="U50" s="217"/>
      <c r="V50" s="220"/>
      <c r="W50" s="189"/>
    </row>
    <row r="51" spans="2:23" ht="12.75" customHeight="1">
      <c r="B51" s="159">
        <v>45</v>
      </c>
      <c r="C51" s="181" t="s">
        <v>72</v>
      </c>
      <c r="D51" s="181">
        <v>1</v>
      </c>
      <c r="E51" s="181" t="s">
        <v>73</v>
      </c>
      <c r="F51" s="211"/>
      <c r="G51" s="214"/>
      <c r="H51" s="214"/>
      <c r="I51" s="217"/>
      <c r="J51" s="217"/>
      <c r="K51" s="217"/>
      <c r="L51" s="217"/>
      <c r="M51" s="217"/>
      <c r="N51" s="217"/>
      <c r="O51" s="217"/>
      <c r="P51" s="217"/>
      <c r="Q51" s="217"/>
      <c r="R51" s="217"/>
      <c r="S51" s="217"/>
      <c r="T51" s="217"/>
      <c r="U51" s="217"/>
      <c r="V51" s="220"/>
      <c r="W51" s="189"/>
    </row>
    <row r="52" spans="2:23" ht="12.75" customHeight="1">
      <c r="B52" s="159">
        <v>46</v>
      </c>
      <c r="C52" s="181" t="s">
        <v>75</v>
      </c>
      <c r="D52" s="181">
        <v>1</v>
      </c>
      <c r="E52" s="181" t="s">
        <v>73</v>
      </c>
      <c r="F52" s="211"/>
      <c r="G52" s="214"/>
      <c r="H52" s="214"/>
      <c r="I52" s="217"/>
      <c r="J52" s="217"/>
      <c r="K52" s="217"/>
      <c r="L52" s="217"/>
      <c r="M52" s="217"/>
      <c r="N52" s="217"/>
      <c r="O52" s="217"/>
      <c r="P52" s="217"/>
      <c r="Q52" s="217"/>
      <c r="R52" s="217"/>
      <c r="S52" s="217"/>
      <c r="T52" s="217"/>
      <c r="U52" s="217"/>
      <c r="V52" s="220"/>
      <c r="W52" s="189"/>
    </row>
    <row r="53" spans="2:23" ht="12.75" customHeight="1">
      <c r="B53" s="159">
        <v>47</v>
      </c>
      <c r="C53" s="181" t="s">
        <v>76</v>
      </c>
      <c r="D53" s="181">
        <v>1</v>
      </c>
      <c r="E53" s="181" t="s">
        <v>73</v>
      </c>
      <c r="F53" s="211"/>
      <c r="G53" s="214"/>
      <c r="H53" s="214"/>
      <c r="I53" s="217"/>
      <c r="J53" s="217"/>
      <c r="K53" s="217"/>
      <c r="L53" s="217"/>
      <c r="M53" s="217"/>
      <c r="N53" s="217"/>
      <c r="O53" s="217"/>
      <c r="P53" s="217"/>
      <c r="Q53" s="217"/>
      <c r="R53" s="217"/>
      <c r="S53" s="217"/>
      <c r="T53" s="217"/>
      <c r="U53" s="217"/>
      <c r="V53" s="220"/>
      <c r="W53" s="189"/>
    </row>
    <row r="54" spans="2:23" ht="12.75" customHeight="1">
      <c r="B54" s="159">
        <v>48</v>
      </c>
      <c r="C54" s="181" t="s">
        <v>72</v>
      </c>
      <c r="D54" s="181">
        <v>0.58333333333333304</v>
      </c>
      <c r="E54" s="181" t="s">
        <v>73</v>
      </c>
      <c r="F54" s="211"/>
      <c r="G54" s="214"/>
      <c r="H54" s="214"/>
      <c r="I54" s="217"/>
      <c r="J54" s="217"/>
      <c r="K54" s="217"/>
      <c r="L54" s="217"/>
      <c r="M54" s="217"/>
      <c r="N54" s="217"/>
      <c r="O54" s="217"/>
      <c r="P54" s="217"/>
      <c r="Q54" s="217"/>
      <c r="R54" s="217"/>
      <c r="S54" s="217"/>
      <c r="T54" s="217"/>
      <c r="U54" s="217"/>
      <c r="V54" s="220"/>
      <c r="W54" s="189"/>
    </row>
    <row r="55" spans="2:23" ht="12.75" customHeight="1">
      <c r="B55" s="159">
        <v>49</v>
      </c>
      <c r="C55" s="181" t="s">
        <v>77</v>
      </c>
      <c r="D55" s="181">
        <v>1</v>
      </c>
      <c r="E55" s="181" t="s">
        <v>73</v>
      </c>
      <c r="F55" s="211"/>
      <c r="G55" s="214"/>
      <c r="H55" s="214"/>
      <c r="I55" s="217"/>
      <c r="J55" s="217"/>
      <c r="K55" s="217"/>
      <c r="L55" s="217"/>
      <c r="M55" s="217"/>
      <c r="N55" s="217"/>
      <c r="O55" s="217"/>
      <c r="P55" s="217"/>
      <c r="Q55" s="217"/>
      <c r="R55" s="217"/>
      <c r="S55" s="217"/>
      <c r="T55" s="217"/>
      <c r="U55" s="217"/>
      <c r="V55" s="220"/>
      <c r="W55" s="189"/>
    </row>
    <row r="56" spans="2:23" ht="12.75" customHeight="1">
      <c r="B56" s="159">
        <v>50</v>
      </c>
      <c r="C56" s="181" t="s">
        <v>76</v>
      </c>
      <c r="D56" s="181">
        <v>1</v>
      </c>
      <c r="E56" s="181" t="s">
        <v>73</v>
      </c>
      <c r="F56" s="211"/>
      <c r="G56" s="214"/>
      <c r="H56" s="214"/>
      <c r="I56" s="217"/>
      <c r="J56" s="217"/>
      <c r="K56" s="217"/>
      <c r="L56" s="217"/>
      <c r="M56" s="217"/>
      <c r="N56" s="217"/>
      <c r="O56" s="217"/>
      <c r="P56" s="217"/>
      <c r="Q56" s="217"/>
      <c r="R56" s="217"/>
      <c r="S56" s="217"/>
      <c r="T56" s="217"/>
      <c r="U56" s="217"/>
      <c r="V56" s="220"/>
      <c r="W56" s="189"/>
    </row>
    <row r="57" spans="2:23" ht="12.75" customHeight="1">
      <c r="B57" s="159">
        <v>51</v>
      </c>
      <c r="C57" s="181" t="s">
        <v>78</v>
      </c>
      <c r="D57" s="181">
        <v>8.3333333333333301E-2</v>
      </c>
      <c r="E57" s="181" t="s">
        <v>73</v>
      </c>
      <c r="F57" s="211"/>
      <c r="G57" s="214"/>
      <c r="H57" s="214"/>
      <c r="I57" s="217"/>
      <c r="J57" s="217"/>
      <c r="K57" s="217"/>
      <c r="L57" s="217"/>
      <c r="M57" s="217"/>
      <c r="N57" s="217"/>
      <c r="O57" s="217"/>
      <c r="P57" s="217"/>
      <c r="Q57" s="217"/>
      <c r="R57" s="217"/>
      <c r="S57" s="217"/>
      <c r="T57" s="217"/>
      <c r="U57" s="217"/>
      <c r="V57" s="220"/>
      <c r="W57" s="189"/>
    </row>
    <row r="58" spans="2:23" ht="12.75" customHeight="1">
      <c r="B58" s="159">
        <v>52</v>
      </c>
      <c r="C58" s="181" t="s">
        <v>79</v>
      </c>
      <c r="D58" s="181">
        <v>0.25</v>
      </c>
      <c r="E58" s="181" t="s">
        <v>73</v>
      </c>
      <c r="F58" s="211"/>
      <c r="G58" s="214"/>
      <c r="H58" s="214"/>
      <c r="I58" s="217"/>
      <c r="J58" s="217"/>
      <c r="K58" s="217"/>
      <c r="L58" s="217"/>
      <c r="M58" s="217"/>
      <c r="N58" s="217"/>
      <c r="O58" s="217"/>
      <c r="P58" s="217"/>
      <c r="Q58" s="217"/>
      <c r="R58" s="217"/>
      <c r="S58" s="217"/>
      <c r="T58" s="217"/>
      <c r="U58" s="217"/>
      <c r="V58" s="220"/>
      <c r="W58" s="189"/>
    </row>
    <row r="59" spans="2:23" ht="12.75" customHeight="1">
      <c r="B59" s="159">
        <v>53</v>
      </c>
      <c r="C59" s="181" t="s">
        <v>72</v>
      </c>
      <c r="D59" s="181">
        <v>1</v>
      </c>
      <c r="E59" s="181" t="s">
        <v>73</v>
      </c>
      <c r="F59" s="211"/>
      <c r="G59" s="214"/>
      <c r="H59" s="214"/>
      <c r="I59" s="217"/>
      <c r="J59" s="217"/>
      <c r="K59" s="217"/>
      <c r="L59" s="217"/>
      <c r="M59" s="217"/>
      <c r="N59" s="217"/>
      <c r="O59" s="217"/>
      <c r="P59" s="217"/>
      <c r="Q59" s="217"/>
      <c r="R59" s="217"/>
      <c r="S59" s="217"/>
      <c r="T59" s="217"/>
      <c r="U59" s="217"/>
      <c r="V59" s="220"/>
      <c r="W59" s="189"/>
    </row>
    <row r="60" spans="2:23" ht="12.75" customHeight="1">
      <c r="B60" s="159">
        <v>54</v>
      </c>
      <c r="C60" s="181" t="s">
        <v>75</v>
      </c>
      <c r="D60" s="181">
        <v>1</v>
      </c>
      <c r="E60" s="181" t="s">
        <v>73</v>
      </c>
      <c r="F60" s="211"/>
      <c r="G60" s="214"/>
      <c r="H60" s="214"/>
      <c r="I60" s="217"/>
      <c r="J60" s="217"/>
      <c r="K60" s="217"/>
      <c r="L60" s="217"/>
      <c r="M60" s="217"/>
      <c r="N60" s="217"/>
      <c r="O60" s="217"/>
      <c r="P60" s="217"/>
      <c r="Q60" s="217"/>
      <c r="R60" s="217"/>
      <c r="S60" s="217"/>
      <c r="T60" s="217"/>
      <c r="U60" s="217"/>
      <c r="V60" s="220"/>
      <c r="W60" s="189"/>
    </row>
    <row r="61" spans="2:23" ht="12.75" customHeight="1">
      <c r="B61" s="159">
        <v>55</v>
      </c>
      <c r="C61" s="181" t="s">
        <v>80</v>
      </c>
      <c r="D61" s="181">
        <v>1</v>
      </c>
      <c r="E61" s="181" t="s">
        <v>73</v>
      </c>
      <c r="F61" s="211"/>
      <c r="G61" s="214"/>
      <c r="H61" s="214"/>
      <c r="I61" s="217"/>
      <c r="J61" s="217"/>
      <c r="K61" s="217"/>
      <c r="L61" s="217"/>
      <c r="M61" s="217"/>
      <c r="N61" s="217"/>
      <c r="O61" s="217"/>
      <c r="P61" s="217"/>
      <c r="Q61" s="217"/>
      <c r="R61" s="217"/>
      <c r="S61" s="217"/>
      <c r="T61" s="217"/>
      <c r="U61" s="217"/>
      <c r="V61" s="220"/>
      <c r="W61" s="189"/>
    </row>
    <row r="62" spans="2:23" ht="12.75" customHeight="1">
      <c r="B62" s="159">
        <v>56</v>
      </c>
      <c r="C62" s="181" t="s">
        <v>59</v>
      </c>
      <c r="D62" s="181">
        <v>0.75</v>
      </c>
      <c r="E62" s="181" t="s">
        <v>73</v>
      </c>
      <c r="F62" s="211"/>
      <c r="G62" s="214"/>
      <c r="H62" s="214"/>
      <c r="I62" s="217"/>
      <c r="J62" s="217"/>
      <c r="K62" s="217"/>
      <c r="L62" s="217"/>
      <c r="M62" s="217"/>
      <c r="N62" s="217"/>
      <c r="O62" s="217"/>
      <c r="P62" s="217"/>
      <c r="Q62" s="217"/>
      <c r="R62" s="217"/>
      <c r="S62" s="217"/>
      <c r="T62" s="217"/>
      <c r="U62" s="217"/>
      <c r="V62" s="220"/>
      <c r="W62" s="189"/>
    </row>
    <row r="63" spans="2:23" ht="12.75" customHeight="1">
      <c r="B63" s="159">
        <v>57</v>
      </c>
      <c r="C63" s="181" t="s">
        <v>75</v>
      </c>
      <c r="D63" s="181">
        <v>0.5</v>
      </c>
      <c r="E63" s="181" t="s">
        <v>73</v>
      </c>
      <c r="F63" s="211"/>
      <c r="G63" s="214"/>
      <c r="H63" s="214"/>
      <c r="I63" s="217"/>
      <c r="J63" s="217"/>
      <c r="K63" s="217"/>
      <c r="L63" s="217"/>
      <c r="M63" s="217"/>
      <c r="N63" s="217"/>
      <c r="O63" s="217"/>
      <c r="P63" s="217"/>
      <c r="Q63" s="217"/>
      <c r="R63" s="217"/>
      <c r="S63" s="217"/>
      <c r="T63" s="217"/>
      <c r="U63" s="217"/>
      <c r="V63" s="220"/>
      <c r="W63" s="189"/>
    </row>
    <row r="64" spans="2:23" ht="12.75" customHeight="1">
      <c r="B64" s="159">
        <v>58</v>
      </c>
      <c r="C64" s="181" t="s">
        <v>72</v>
      </c>
      <c r="D64" s="181">
        <v>1</v>
      </c>
      <c r="E64" s="181" t="s">
        <v>73</v>
      </c>
      <c r="F64" s="211"/>
      <c r="G64" s="214"/>
      <c r="H64" s="214"/>
      <c r="I64" s="217"/>
      <c r="J64" s="217"/>
      <c r="K64" s="217"/>
      <c r="L64" s="217"/>
      <c r="M64" s="217"/>
      <c r="N64" s="217"/>
      <c r="O64" s="217"/>
      <c r="P64" s="217"/>
      <c r="Q64" s="217"/>
      <c r="R64" s="217"/>
      <c r="S64" s="217"/>
      <c r="T64" s="217"/>
      <c r="U64" s="217"/>
      <c r="V64" s="220"/>
      <c r="W64" s="189"/>
    </row>
    <row r="65" spans="2:23" ht="12.75" customHeight="1">
      <c r="B65" s="159">
        <v>59</v>
      </c>
      <c r="C65" s="181" t="s">
        <v>75</v>
      </c>
      <c r="D65" s="181">
        <v>0.6</v>
      </c>
      <c r="E65" s="181" t="s">
        <v>73</v>
      </c>
      <c r="F65" s="211"/>
      <c r="G65" s="214"/>
      <c r="H65" s="214"/>
      <c r="I65" s="217"/>
      <c r="J65" s="217"/>
      <c r="K65" s="217"/>
      <c r="L65" s="217"/>
      <c r="M65" s="217"/>
      <c r="N65" s="217"/>
      <c r="O65" s="217"/>
      <c r="P65" s="217"/>
      <c r="Q65" s="217"/>
      <c r="R65" s="217"/>
      <c r="S65" s="217"/>
      <c r="T65" s="217"/>
      <c r="U65" s="217"/>
      <c r="V65" s="220"/>
      <c r="W65" s="189"/>
    </row>
    <row r="66" spans="2:23" ht="12.75" customHeight="1">
      <c r="B66" s="159">
        <v>60</v>
      </c>
      <c r="C66" s="181" t="s">
        <v>75</v>
      </c>
      <c r="D66" s="181">
        <v>8.3333333333333301E-2</v>
      </c>
      <c r="E66" s="181" t="s">
        <v>73</v>
      </c>
      <c r="F66" s="211"/>
      <c r="G66" s="214"/>
      <c r="H66" s="214"/>
      <c r="I66" s="217"/>
      <c r="J66" s="217"/>
      <c r="K66" s="217"/>
      <c r="L66" s="217"/>
      <c r="M66" s="217"/>
      <c r="N66" s="217"/>
      <c r="O66" s="217"/>
      <c r="P66" s="217"/>
      <c r="Q66" s="217"/>
      <c r="R66" s="217"/>
      <c r="S66" s="217"/>
      <c r="T66" s="217"/>
      <c r="U66" s="217"/>
      <c r="V66" s="220"/>
      <c r="W66" s="189"/>
    </row>
    <row r="67" spans="2:23" ht="12.75" customHeight="1">
      <c r="B67" s="159">
        <v>61</v>
      </c>
      <c r="C67" s="181" t="s">
        <v>72</v>
      </c>
      <c r="D67" s="181">
        <v>0.79166666666666696</v>
      </c>
      <c r="E67" s="181" t="s">
        <v>73</v>
      </c>
      <c r="F67" s="211"/>
      <c r="G67" s="214"/>
      <c r="H67" s="214"/>
      <c r="I67" s="217"/>
      <c r="J67" s="217"/>
      <c r="K67" s="217"/>
      <c r="L67" s="217"/>
      <c r="M67" s="217"/>
      <c r="N67" s="217"/>
      <c r="O67" s="217"/>
      <c r="P67" s="217"/>
      <c r="Q67" s="217"/>
      <c r="R67" s="217"/>
      <c r="S67" s="217"/>
      <c r="T67" s="217"/>
      <c r="U67" s="217"/>
      <c r="V67" s="220"/>
      <c r="W67" s="189"/>
    </row>
    <row r="68" spans="2:23" ht="12.75" customHeight="1">
      <c r="B68" s="159">
        <v>62</v>
      </c>
      <c r="C68" s="181" t="s">
        <v>75</v>
      </c>
      <c r="D68" s="181">
        <v>1</v>
      </c>
      <c r="E68" s="181" t="s">
        <v>73</v>
      </c>
      <c r="F68" s="211"/>
      <c r="G68" s="214"/>
      <c r="H68" s="214"/>
      <c r="I68" s="217"/>
      <c r="J68" s="217"/>
      <c r="K68" s="217"/>
      <c r="L68" s="217"/>
      <c r="M68" s="217"/>
      <c r="N68" s="217"/>
      <c r="O68" s="217"/>
      <c r="P68" s="217"/>
      <c r="Q68" s="217"/>
      <c r="R68" s="217"/>
      <c r="S68" s="217"/>
      <c r="T68" s="217"/>
      <c r="U68" s="217"/>
      <c r="V68" s="220"/>
      <c r="W68" s="189"/>
    </row>
    <row r="69" spans="2:23" ht="12.75" customHeight="1">
      <c r="B69" s="159">
        <v>63</v>
      </c>
      <c r="C69" s="181" t="s">
        <v>72</v>
      </c>
      <c r="D69" s="181">
        <v>0.75</v>
      </c>
      <c r="E69" s="181" t="s">
        <v>73</v>
      </c>
      <c r="F69" s="211"/>
      <c r="G69" s="214"/>
      <c r="H69" s="214"/>
      <c r="I69" s="217"/>
      <c r="J69" s="217"/>
      <c r="K69" s="217"/>
      <c r="L69" s="217"/>
      <c r="M69" s="217"/>
      <c r="N69" s="217"/>
      <c r="O69" s="217"/>
      <c r="P69" s="217"/>
      <c r="Q69" s="217"/>
      <c r="R69" s="217"/>
      <c r="S69" s="217"/>
      <c r="T69" s="217"/>
      <c r="U69" s="217"/>
      <c r="V69" s="220"/>
      <c r="W69" s="189"/>
    </row>
    <row r="70" spans="2:23" ht="12.75" customHeight="1">
      <c r="B70" s="159">
        <v>64</v>
      </c>
      <c r="C70" s="181" t="s">
        <v>72</v>
      </c>
      <c r="D70" s="181">
        <v>0.75</v>
      </c>
      <c r="E70" s="181" t="s">
        <v>73</v>
      </c>
      <c r="F70" s="211"/>
      <c r="G70" s="214"/>
      <c r="H70" s="214"/>
      <c r="I70" s="217"/>
      <c r="J70" s="217"/>
      <c r="K70" s="217"/>
      <c r="L70" s="217"/>
      <c r="M70" s="217"/>
      <c r="N70" s="217"/>
      <c r="O70" s="217"/>
      <c r="P70" s="217"/>
      <c r="Q70" s="217"/>
      <c r="R70" s="217"/>
      <c r="S70" s="217"/>
      <c r="T70" s="217"/>
      <c r="U70" s="217"/>
      <c r="V70" s="220"/>
      <c r="W70" s="189"/>
    </row>
    <row r="71" spans="2:23" ht="12.75" customHeight="1">
      <c r="B71" s="159">
        <v>65</v>
      </c>
      <c r="C71" s="181" t="s">
        <v>75</v>
      </c>
      <c r="D71" s="181">
        <v>1</v>
      </c>
      <c r="E71" s="181" t="s">
        <v>73</v>
      </c>
      <c r="F71" s="211"/>
      <c r="G71" s="214"/>
      <c r="H71" s="214"/>
      <c r="I71" s="217"/>
      <c r="J71" s="217"/>
      <c r="K71" s="217"/>
      <c r="L71" s="217"/>
      <c r="M71" s="217"/>
      <c r="N71" s="217"/>
      <c r="O71" s="217"/>
      <c r="P71" s="217"/>
      <c r="Q71" s="217"/>
      <c r="R71" s="217"/>
      <c r="S71" s="217"/>
      <c r="T71" s="217"/>
      <c r="U71" s="217"/>
      <c r="V71" s="220"/>
      <c r="W71" s="189"/>
    </row>
    <row r="72" spans="2:23" ht="12.75" customHeight="1">
      <c r="B72" s="159">
        <v>66</v>
      </c>
      <c r="C72" s="181" t="s">
        <v>80</v>
      </c>
      <c r="D72" s="181">
        <v>4.1666666666666699E-2</v>
      </c>
      <c r="E72" s="181" t="s">
        <v>73</v>
      </c>
      <c r="F72" s="211"/>
      <c r="G72" s="214"/>
      <c r="H72" s="214"/>
      <c r="I72" s="217"/>
      <c r="J72" s="217"/>
      <c r="K72" s="217"/>
      <c r="L72" s="217"/>
      <c r="M72" s="217"/>
      <c r="N72" s="217"/>
      <c r="O72" s="217"/>
      <c r="P72" s="217"/>
      <c r="Q72" s="217"/>
      <c r="R72" s="217"/>
      <c r="S72" s="217"/>
      <c r="T72" s="217"/>
      <c r="U72" s="217"/>
      <c r="V72" s="220"/>
      <c r="W72" s="189"/>
    </row>
    <row r="73" spans="2:23" ht="12.75" customHeight="1">
      <c r="B73" s="159">
        <v>67</v>
      </c>
      <c r="C73" s="181" t="s">
        <v>75</v>
      </c>
      <c r="D73" s="181">
        <v>1</v>
      </c>
      <c r="E73" s="181" t="s">
        <v>73</v>
      </c>
      <c r="F73" s="211"/>
      <c r="G73" s="214"/>
      <c r="H73" s="214"/>
      <c r="I73" s="217"/>
      <c r="J73" s="217"/>
      <c r="K73" s="217"/>
      <c r="L73" s="217"/>
      <c r="M73" s="217"/>
      <c r="N73" s="217"/>
      <c r="O73" s="217"/>
      <c r="P73" s="217"/>
      <c r="Q73" s="217"/>
      <c r="R73" s="217"/>
      <c r="S73" s="217"/>
      <c r="T73" s="217"/>
      <c r="U73" s="217"/>
      <c r="V73" s="220"/>
      <c r="W73" s="189"/>
    </row>
    <row r="74" spans="2:23" ht="12.75" customHeight="1">
      <c r="B74" s="159">
        <v>68</v>
      </c>
      <c r="C74" s="181" t="s">
        <v>75</v>
      </c>
      <c r="D74" s="181">
        <v>1</v>
      </c>
      <c r="E74" s="181" t="s">
        <v>73</v>
      </c>
      <c r="F74" s="211"/>
      <c r="G74" s="214"/>
      <c r="H74" s="214"/>
      <c r="I74" s="217"/>
      <c r="J74" s="217"/>
      <c r="K74" s="217"/>
      <c r="L74" s="217"/>
      <c r="M74" s="217"/>
      <c r="N74" s="217"/>
      <c r="O74" s="217"/>
      <c r="P74" s="217"/>
      <c r="Q74" s="217"/>
      <c r="R74" s="217"/>
      <c r="S74" s="217"/>
      <c r="T74" s="217"/>
      <c r="U74" s="217"/>
      <c r="V74" s="220"/>
      <c r="W74" s="189"/>
    </row>
    <row r="75" spans="2:23" ht="12.75" customHeight="1">
      <c r="B75" s="159">
        <v>69</v>
      </c>
      <c r="C75" s="181" t="s">
        <v>75</v>
      </c>
      <c r="D75" s="181">
        <v>1</v>
      </c>
      <c r="E75" s="181" t="s">
        <v>73</v>
      </c>
      <c r="F75" s="211"/>
      <c r="G75" s="214"/>
      <c r="H75" s="214"/>
      <c r="I75" s="217"/>
      <c r="J75" s="217"/>
      <c r="K75" s="217"/>
      <c r="L75" s="217"/>
      <c r="M75" s="217"/>
      <c r="N75" s="217"/>
      <c r="O75" s="217"/>
      <c r="P75" s="217"/>
      <c r="Q75" s="217"/>
      <c r="R75" s="217"/>
      <c r="S75" s="217"/>
      <c r="T75" s="217"/>
      <c r="U75" s="217"/>
      <c r="V75" s="220"/>
      <c r="W75" s="189"/>
    </row>
    <row r="76" spans="2:23" ht="12.75" customHeight="1">
      <c r="B76" s="159">
        <v>70</v>
      </c>
      <c r="C76" s="181" t="s">
        <v>81</v>
      </c>
      <c r="D76" s="181">
        <v>0.5</v>
      </c>
      <c r="E76" s="181" t="s">
        <v>73</v>
      </c>
      <c r="F76" s="212"/>
      <c r="G76" s="215"/>
      <c r="H76" s="215"/>
      <c r="I76" s="218"/>
      <c r="J76" s="218"/>
      <c r="K76" s="218"/>
      <c r="L76" s="218"/>
      <c r="M76" s="218"/>
      <c r="N76" s="218"/>
      <c r="O76" s="218"/>
      <c r="P76" s="218"/>
      <c r="Q76" s="218"/>
      <c r="R76" s="218"/>
      <c r="S76" s="218"/>
      <c r="T76" s="218"/>
      <c r="U76" s="218"/>
      <c r="V76" s="221"/>
      <c r="W76" s="189"/>
    </row>
    <row r="77" spans="2:23" ht="12.75" customHeight="1">
      <c r="B77" s="159">
        <v>71</v>
      </c>
      <c r="C77" s="181" t="s">
        <v>82</v>
      </c>
      <c r="D77" s="181">
        <v>0.58333333333333304</v>
      </c>
      <c r="E77" s="181" t="s">
        <v>83</v>
      </c>
      <c r="F77" s="210">
        <v>264305.62</v>
      </c>
      <c r="G77" s="213" t="s">
        <v>37</v>
      </c>
      <c r="H77" s="213" t="s">
        <v>37</v>
      </c>
      <c r="I77" s="216">
        <v>0</v>
      </c>
      <c r="J77" s="216">
        <v>0</v>
      </c>
      <c r="K77" s="216">
        <v>0</v>
      </c>
      <c r="L77" s="216">
        <v>0</v>
      </c>
      <c r="M77" s="216">
        <v>0</v>
      </c>
      <c r="N77" s="216">
        <v>0</v>
      </c>
      <c r="O77" s="216">
        <v>-55245.329999999602</v>
      </c>
      <c r="P77" s="216">
        <v>0</v>
      </c>
      <c r="Q77" s="216">
        <v>0</v>
      </c>
      <c r="R77" s="216">
        <v>0</v>
      </c>
      <c r="S77" s="216">
        <v>0</v>
      </c>
      <c r="T77" s="216">
        <v>0</v>
      </c>
      <c r="U77" s="216">
        <v>0</v>
      </c>
      <c r="V77" s="219">
        <f>+SUM(F77:U110)</f>
        <v>209060.29</v>
      </c>
      <c r="W77" s="189"/>
    </row>
    <row r="78" spans="2:23" ht="12.75" customHeight="1">
      <c r="B78" s="159">
        <v>72</v>
      </c>
      <c r="C78" s="181" t="s">
        <v>84</v>
      </c>
      <c r="D78" s="181">
        <v>1</v>
      </c>
      <c r="E78" s="181" t="s">
        <v>83</v>
      </c>
      <c r="F78" s="211"/>
      <c r="G78" s="214"/>
      <c r="H78" s="214"/>
      <c r="I78" s="217"/>
      <c r="J78" s="217"/>
      <c r="K78" s="217"/>
      <c r="L78" s="217"/>
      <c r="M78" s="217"/>
      <c r="N78" s="217"/>
      <c r="O78" s="217"/>
      <c r="P78" s="217"/>
      <c r="Q78" s="217"/>
      <c r="R78" s="217"/>
      <c r="S78" s="217"/>
      <c r="T78" s="217"/>
      <c r="U78" s="217"/>
      <c r="V78" s="220"/>
      <c r="W78" s="189"/>
    </row>
    <row r="79" spans="2:23" ht="12.75" customHeight="1">
      <c r="B79" s="159">
        <v>73</v>
      </c>
      <c r="C79" s="181" t="s">
        <v>82</v>
      </c>
      <c r="D79" s="181">
        <v>0.41666666666666702</v>
      </c>
      <c r="E79" s="181" t="s">
        <v>83</v>
      </c>
      <c r="F79" s="211"/>
      <c r="G79" s="214"/>
      <c r="H79" s="214"/>
      <c r="I79" s="217"/>
      <c r="J79" s="217"/>
      <c r="K79" s="217"/>
      <c r="L79" s="217"/>
      <c r="M79" s="217"/>
      <c r="N79" s="217"/>
      <c r="O79" s="217"/>
      <c r="P79" s="217"/>
      <c r="Q79" s="217"/>
      <c r="R79" s="217"/>
      <c r="S79" s="217"/>
      <c r="T79" s="217"/>
      <c r="U79" s="217"/>
      <c r="V79" s="220"/>
      <c r="W79" s="189"/>
    </row>
    <row r="80" spans="2:23" ht="12.75" customHeight="1">
      <c r="B80" s="159">
        <v>74</v>
      </c>
      <c r="C80" s="181" t="s">
        <v>85</v>
      </c>
      <c r="D80" s="181">
        <v>1</v>
      </c>
      <c r="E80" s="181" t="s">
        <v>83</v>
      </c>
      <c r="F80" s="211"/>
      <c r="G80" s="214"/>
      <c r="H80" s="214"/>
      <c r="I80" s="217"/>
      <c r="J80" s="217"/>
      <c r="K80" s="217"/>
      <c r="L80" s="217"/>
      <c r="M80" s="217"/>
      <c r="N80" s="217"/>
      <c r="O80" s="217"/>
      <c r="P80" s="217"/>
      <c r="Q80" s="217"/>
      <c r="R80" s="217"/>
      <c r="S80" s="217"/>
      <c r="T80" s="217"/>
      <c r="U80" s="217"/>
      <c r="V80" s="220"/>
      <c r="W80" s="189"/>
    </row>
    <row r="81" spans="2:23" ht="12.75" customHeight="1">
      <c r="B81" s="159">
        <v>75</v>
      </c>
      <c r="C81" s="181" t="s">
        <v>84</v>
      </c>
      <c r="D81" s="181">
        <v>1</v>
      </c>
      <c r="E81" s="181" t="s">
        <v>83</v>
      </c>
      <c r="F81" s="211"/>
      <c r="G81" s="214"/>
      <c r="H81" s="214"/>
      <c r="I81" s="217"/>
      <c r="J81" s="217"/>
      <c r="K81" s="217"/>
      <c r="L81" s="217"/>
      <c r="M81" s="217"/>
      <c r="N81" s="217"/>
      <c r="O81" s="217"/>
      <c r="P81" s="217"/>
      <c r="Q81" s="217"/>
      <c r="R81" s="217"/>
      <c r="S81" s="217"/>
      <c r="T81" s="217"/>
      <c r="U81" s="217"/>
      <c r="V81" s="220"/>
      <c r="W81" s="189"/>
    </row>
    <row r="82" spans="2:23" ht="12.75" customHeight="1">
      <c r="B82" s="159">
        <v>76</v>
      </c>
      <c r="C82" s="181" t="s">
        <v>84</v>
      </c>
      <c r="D82" s="181">
        <v>0.8125</v>
      </c>
      <c r="E82" s="181" t="s">
        <v>83</v>
      </c>
      <c r="F82" s="211"/>
      <c r="G82" s="214"/>
      <c r="H82" s="214"/>
      <c r="I82" s="217"/>
      <c r="J82" s="217"/>
      <c r="K82" s="217"/>
      <c r="L82" s="217"/>
      <c r="M82" s="217"/>
      <c r="N82" s="217"/>
      <c r="O82" s="217"/>
      <c r="P82" s="217"/>
      <c r="Q82" s="217"/>
      <c r="R82" s="217"/>
      <c r="S82" s="217"/>
      <c r="T82" s="217"/>
      <c r="U82" s="217"/>
      <c r="V82" s="220"/>
      <c r="W82" s="189"/>
    </row>
    <row r="83" spans="2:23" ht="12.75" customHeight="1">
      <c r="B83" s="159">
        <v>77</v>
      </c>
      <c r="C83" s="181" t="s">
        <v>59</v>
      </c>
      <c r="D83" s="181">
        <v>1</v>
      </c>
      <c r="E83" s="181" t="s">
        <v>83</v>
      </c>
      <c r="F83" s="211"/>
      <c r="G83" s="214"/>
      <c r="H83" s="214"/>
      <c r="I83" s="217"/>
      <c r="J83" s="217"/>
      <c r="K83" s="217"/>
      <c r="L83" s="217"/>
      <c r="M83" s="217"/>
      <c r="N83" s="217"/>
      <c r="O83" s="217"/>
      <c r="P83" s="217"/>
      <c r="Q83" s="217"/>
      <c r="R83" s="217"/>
      <c r="S83" s="217"/>
      <c r="T83" s="217"/>
      <c r="U83" s="217"/>
      <c r="V83" s="220"/>
      <c r="W83" s="189"/>
    </row>
    <row r="84" spans="2:23" ht="12.75" customHeight="1">
      <c r="B84" s="159">
        <v>78</v>
      </c>
      <c r="C84" s="181" t="s">
        <v>85</v>
      </c>
      <c r="D84" s="181">
        <v>0.58333333333333304</v>
      </c>
      <c r="E84" s="181" t="s">
        <v>83</v>
      </c>
      <c r="F84" s="211"/>
      <c r="G84" s="214"/>
      <c r="H84" s="214"/>
      <c r="I84" s="217"/>
      <c r="J84" s="217"/>
      <c r="K84" s="217"/>
      <c r="L84" s="217"/>
      <c r="M84" s="217"/>
      <c r="N84" s="217"/>
      <c r="O84" s="217"/>
      <c r="P84" s="217"/>
      <c r="Q84" s="217"/>
      <c r="R84" s="217"/>
      <c r="S84" s="217"/>
      <c r="T84" s="217"/>
      <c r="U84" s="217"/>
      <c r="V84" s="220"/>
      <c r="W84" s="189"/>
    </row>
    <row r="85" spans="2:23" ht="12.75" customHeight="1">
      <c r="B85" s="159">
        <v>79</v>
      </c>
      <c r="C85" s="181" t="s">
        <v>68</v>
      </c>
      <c r="D85" s="181">
        <v>1</v>
      </c>
      <c r="E85" s="181" t="s">
        <v>83</v>
      </c>
      <c r="F85" s="211"/>
      <c r="G85" s="214"/>
      <c r="H85" s="214"/>
      <c r="I85" s="217"/>
      <c r="J85" s="217"/>
      <c r="K85" s="217"/>
      <c r="L85" s="217"/>
      <c r="M85" s="217"/>
      <c r="N85" s="217"/>
      <c r="O85" s="217"/>
      <c r="P85" s="217"/>
      <c r="Q85" s="217"/>
      <c r="R85" s="217"/>
      <c r="S85" s="217"/>
      <c r="T85" s="217"/>
      <c r="U85" s="217"/>
      <c r="V85" s="220"/>
      <c r="W85" s="189"/>
    </row>
    <row r="86" spans="2:23" ht="12.75" customHeight="1">
      <c r="B86" s="159">
        <v>80</v>
      </c>
      <c r="C86" s="181" t="s">
        <v>59</v>
      </c>
      <c r="D86" s="181">
        <v>0.33333333333333298</v>
      </c>
      <c r="E86" s="181" t="s">
        <v>83</v>
      </c>
      <c r="F86" s="211"/>
      <c r="G86" s="214"/>
      <c r="H86" s="214"/>
      <c r="I86" s="217"/>
      <c r="J86" s="217"/>
      <c r="K86" s="217"/>
      <c r="L86" s="217"/>
      <c r="M86" s="217"/>
      <c r="N86" s="217"/>
      <c r="O86" s="217"/>
      <c r="P86" s="217"/>
      <c r="Q86" s="217"/>
      <c r="R86" s="217"/>
      <c r="S86" s="217"/>
      <c r="T86" s="217"/>
      <c r="U86" s="217"/>
      <c r="V86" s="220"/>
      <c r="W86" s="189"/>
    </row>
    <row r="87" spans="2:23" ht="12.75" customHeight="1">
      <c r="B87" s="159">
        <v>81</v>
      </c>
      <c r="C87" s="181" t="s">
        <v>59</v>
      </c>
      <c r="D87" s="181">
        <v>0.75</v>
      </c>
      <c r="E87" s="181" t="s">
        <v>83</v>
      </c>
      <c r="F87" s="211"/>
      <c r="G87" s="214"/>
      <c r="H87" s="214"/>
      <c r="I87" s="217"/>
      <c r="J87" s="217"/>
      <c r="K87" s="217"/>
      <c r="L87" s="217"/>
      <c r="M87" s="217"/>
      <c r="N87" s="217"/>
      <c r="O87" s="217"/>
      <c r="P87" s="217"/>
      <c r="Q87" s="217"/>
      <c r="R87" s="217"/>
      <c r="S87" s="217"/>
      <c r="T87" s="217"/>
      <c r="U87" s="217"/>
      <c r="V87" s="220"/>
      <c r="W87" s="189"/>
    </row>
    <row r="88" spans="2:23" ht="12.75" customHeight="1">
      <c r="B88" s="159">
        <v>82</v>
      </c>
      <c r="C88" s="181" t="s">
        <v>85</v>
      </c>
      <c r="D88" s="181">
        <v>0.33333333333333298</v>
      </c>
      <c r="E88" s="181" t="s">
        <v>83</v>
      </c>
      <c r="F88" s="211"/>
      <c r="G88" s="214"/>
      <c r="H88" s="214"/>
      <c r="I88" s="217"/>
      <c r="J88" s="217"/>
      <c r="K88" s="217"/>
      <c r="L88" s="217"/>
      <c r="M88" s="217"/>
      <c r="N88" s="217"/>
      <c r="O88" s="217"/>
      <c r="P88" s="217"/>
      <c r="Q88" s="217"/>
      <c r="R88" s="217"/>
      <c r="S88" s="217"/>
      <c r="T88" s="217"/>
      <c r="U88" s="217"/>
      <c r="V88" s="220"/>
      <c r="W88" s="189"/>
    </row>
    <row r="89" spans="2:23" ht="12.75" customHeight="1">
      <c r="B89" s="159">
        <v>83</v>
      </c>
      <c r="C89" s="181" t="s">
        <v>84</v>
      </c>
      <c r="D89" s="181">
        <v>0.66666666666666696</v>
      </c>
      <c r="E89" s="181" t="s">
        <v>83</v>
      </c>
      <c r="F89" s="211"/>
      <c r="G89" s="214"/>
      <c r="H89" s="214"/>
      <c r="I89" s="217"/>
      <c r="J89" s="217"/>
      <c r="K89" s="217"/>
      <c r="L89" s="217"/>
      <c r="M89" s="217"/>
      <c r="N89" s="217"/>
      <c r="O89" s="217"/>
      <c r="P89" s="217"/>
      <c r="Q89" s="217"/>
      <c r="R89" s="217"/>
      <c r="S89" s="217"/>
      <c r="T89" s="217"/>
      <c r="U89" s="217"/>
      <c r="V89" s="220"/>
      <c r="W89" s="189"/>
    </row>
    <row r="90" spans="2:23" ht="12.75" customHeight="1">
      <c r="B90" s="159">
        <v>84</v>
      </c>
      <c r="C90" s="181" t="s">
        <v>86</v>
      </c>
      <c r="D90" s="181">
        <v>0.58333333333333304</v>
      </c>
      <c r="E90" s="181" t="s">
        <v>83</v>
      </c>
      <c r="F90" s="211"/>
      <c r="G90" s="214"/>
      <c r="H90" s="214"/>
      <c r="I90" s="217"/>
      <c r="J90" s="217"/>
      <c r="K90" s="217"/>
      <c r="L90" s="217"/>
      <c r="M90" s="217"/>
      <c r="N90" s="217"/>
      <c r="O90" s="217"/>
      <c r="P90" s="217"/>
      <c r="Q90" s="217"/>
      <c r="R90" s="217"/>
      <c r="S90" s="217"/>
      <c r="T90" s="217"/>
      <c r="U90" s="217"/>
      <c r="V90" s="220"/>
      <c r="W90" s="189"/>
    </row>
    <row r="91" spans="2:23" ht="12.75" customHeight="1">
      <c r="B91" s="159">
        <v>85</v>
      </c>
      <c r="C91" s="181" t="s">
        <v>86</v>
      </c>
      <c r="D91" s="181">
        <v>0.16666666666666699</v>
      </c>
      <c r="E91" s="181" t="s">
        <v>83</v>
      </c>
      <c r="F91" s="211"/>
      <c r="G91" s="214"/>
      <c r="H91" s="214"/>
      <c r="I91" s="217"/>
      <c r="J91" s="217"/>
      <c r="K91" s="217"/>
      <c r="L91" s="217"/>
      <c r="M91" s="217"/>
      <c r="N91" s="217"/>
      <c r="O91" s="217"/>
      <c r="P91" s="217"/>
      <c r="Q91" s="217"/>
      <c r="R91" s="217"/>
      <c r="S91" s="217"/>
      <c r="T91" s="217"/>
      <c r="U91" s="217"/>
      <c r="V91" s="220"/>
      <c r="W91" s="189"/>
    </row>
    <row r="92" spans="2:23" ht="12.75" customHeight="1">
      <c r="B92" s="159">
        <v>86</v>
      </c>
      <c r="C92" s="181" t="s">
        <v>86</v>
      </c>
      <c r="D92" s="181">
        <v>0.58333333333333304</v>
      </c>
      <c r="E92" s="181" t="s">
        <v>83</v>
      </c>
      <c r="F92" s="211"/>
      <c r="G92" s="214"/>
      <c r="H92" s="214"/>
      <c r="I92" s="217"/>
      <c r="J92" s="217"/>
      <c r="K92" s="217"/>
      <c r="L92" s="217"/>
      <c r="M92" s="217"/>
      <c r="N92" s="217"/>
      <c r="O92" s="217"/>
      <c r="P92" s="217"/>
      <c r="Q92" s="217"/>
      <c r="R92" s="217"/>
      <c r="S92" s="217"/>
      <c r="T92" s="217"/>
      <c r="U92" s="217"/>
      <c r="V92" s="220"/>
      <c r="W92" s="189"/>
    </row>
    <row r="93" spans="2:23" ht="12.75" customHeight="1">
      <c r="B93" s="159">
        <v>87</v>
      </c>
      <c r="C93" s="181" t="s">
        <v>82</v>
      </c>
      <c r="D93" s="181">
        <v>1</v>
      </c>
      <c r="E93" s="181" t="s">
        <v>83</v>
      </c>
      <c r="F93" s="211"/>
      <c r="G93" s="214"/>
      <c r="H93" s="214"/>
      <c r="I93" s="217"/>
      <c r="J93" s="217"/>
      <c r="K93" s="217"/>
      <c r="L93" s="217"/>
      <c r="M93" s="217"/>
      <c r="N93" s="217"/>
      <c r="O93" s="217"/>
      <c r="P93" s="217"/>
      <c r="Q93" s="217"/>
      <c r="R93" s="217"/>
      <c r="S93" s="217"/>
      <c r="T93" s="217"/>
      <c r="U93" s="217"/>
      <c r="V93" s="220"/>
      <c r="W93" s="189"/>
    </row>
    <row r="94" spans="2:23" ht="12.75" customHeight="1">
      <c r="B94" s="159">
        <v>88</v>
      </c>
      <c r="C94" s="181" t="s">
        <v>86</v>
      </c>
      <c r="D94" s="181">
        <v>0.58333333333333304</v>
      </c>
      <c r="E94" s="181" t="s">
        <v>83</v>
      </c>
      <c r="F94" s="211"/>
      <c r="G94" s="214"/>
      <c r="H94" s="214"/>
      <c r="I94" s="217"/>
      <c r="J94" s="217"/>
      <c r="K94" s="217"/>
      <c r="L94" s="217"/>
      <c r="M94" s="217"/>
      <c r="N94" s="217"/>
      <c r="O94" s="217"/>
      <c r="P94" s="217"/>
      <c r="Q94" s="217"/>
      <c r="R94" s="217"/>
      <c r="S94" s="217"/>
      <c r="T94" s="217"/>
      <c r="U94" s="217"/>
      <c r="V94" s="220"/>
      <c r="W94" s="189"/>
    </row>
    <row r="95" spans="2:23" ht="12.75" customHeight="1">
      <c r="B95" s="159">
        <v>89</v>
      </c>
      <c r="C95" s="181" t="s">
        <v>86</v>
      </c>
      <c r="D95" s="181">
        <v>0.58333333333333304</v>
      </c>
      <c r="E95" s="181" t="s">
        <v>83</v>
      </c>
      <c r="F95" s="211"/>
      <c r="G95" s="214"/>
      <c r="H95" s="214"/>
      <c r="I95" s="217"/>
      <c r="J95" s="217"/>
      <c r="K95" s="217"/>
      <c r="L95" s="217"/>
      <c r="M95" s="217"/>
      <c r="N95" s="217"/>
      <c r="O95" s="217"/>
      <c r="P95" s="217"/>
      <c r="Q95" s="217"/>
      <c r="R95" s="217"/>
      <c r="S95" s="217"/>
      <c r="T95" s="217"/>
      <c r="U95" s="217"/>
      <c r="V95" s="220"/>
      <c r="W95" s="189"/>
    </row>
    <row r="96" spans="2:23" ht="12.75" customHeight="1">
      <c r="B96" s="159">
        <v>90</v>
      </c>
      <c r="C96" s="181" t="s">
        <v>68</v>
      </c>
      <c r="D96" s="181">
        <v>1</v>
      </c>
      <c r="E96" s="181" t="s">
        <v>83</v>
      </c>
      <c r="F96" s="211"/>
      <c r="G96" s="214"/>
      <c r="H96" s="214"/>
      <c r="I96" s="217"/>
      <c r="J96" s="217"/>
      <c r="K96" s="217"/>
      <c r="L96" s="217"/>
      <c r="M96" s="217"/>
      <c r="N96" s="217"/>
      <c r="O96" s="217"/>
      <c r="P96" s="217"/>
      <c r="Q96" s="217"/>
      <c r="R96" s="217"/>
      <c r="S96" s="217"/>
      <c r="T96" s="217"/>
      <c r="U96" s="217"/>
      <c r="V96" s="220"/>
      <c r="W96" s="189"/>
    </row>
    <row r="97" spans="2:23" ht="12.75" customHeight="1">
      <c r="B97" s="159">
        <v>91</v>
      </c>
      <c r="C97" s="181" t="s">
        <v>82</v>
      </c>
      <c r="D97" s="181">
        <v>0.33333333333333298</v>
      </c>
      <c r="E97" s="181" t="s">
        <v>83</v>
      </c>
      <c r="F97" s="211"/>
      <c r="G97" s="214"/>
      <c r="H97" s="214"/>
      <c r="I97" s="217"/>
      <c r="J97" s="217"/>
      <c r="K97" s="217"/>
      <c r="L97" s="217"/>
      <c r="M97" s="217"/>
      <c r="N97" s="217"/>
      <c r="O97" s="217"/>
      <c r="P97" s="217"/>
      <c r="Q97" s="217"/>
      <c r="R97" s="217"/>
      <c r="S97" s="217"/>
      <c r="T97" s="217"/>
      <c r="U97" s="217"/>
      <c r="V97" s="220"/>
      <c r="W97" s="189"/>
    </row>
    <row r="98" spans="2:23" ht="12.75" customHeight="1">
      <c r="B98" s="159">
        <v>92</v>
      </c>
      <c r="C98" s="181" t="s">
        <v>69</v>
      </c>
      <c r="D98" s="181">
        <v>0.75</v>
      </c>
      <c r="E98" s="181" t="s">
        <v>83</v>
      </c>
      <c r="F98" s="211"/>
      <c r="G98" s="214"/>
      <c r="H98" s="214"/>
      <c r="I98" s="217"/>
      <c r="J98" s="217"/>
      <c r="K98" s="217"/>
      <c r="L98" s="217"/>
      <c r="M98" s="217"/>
      <c r="N98" s="217"/>
      <c r="O98" s="217"/>
      <c r="P98" s="217"/>
      <c r="Q98" s="217"/>
      <c r="R98" s="217"/>
      <c r="S98" s="217"/>
      <c r="T98" s="217"/>
      <c r="U98" s="217"/>
      <c r="V98" s="220"/>
      <c r="W98" s="189"/>
    </row>
    <row r="99" spans="2:23" ht="12.75" customHeight="1">
      <c r="B99" s="159">
        <v>93</v>
      </c>
      <c r="C99" s="181" t="s">
        <v>87</v>
      </c>
      <c r="D99" s="181">
        <v>0.6</v>
      </c>
      <c r="E99" s="181" t="s">
        <v>83</v>
      </c>
      <c r="F99" s="211"/>
      <c r="G99" s="214"/>
      <c r="H99" s="214"/>
      <c r="I99" s="217"/>
      <c r="J99" s="217"/>
      <c r="K99" s="217"/>
      <c r="L99" s="217"/>
      <c r="M99" s="217"/>
      <c r="N99" s="217"/>
      <c r="O99" s="217"/>
      <c r="P99" s="217"/>
      <c r="Q99" s="217"/>
      <c r="R99" s="217"/>
      <c r="S99" s="217"/>
      <c r="T99" s="217"/>
      <c r="U99" s="217"/>
      <c r="V99" s="220"/>
      <c r="W99" s="189"/>
    </row>
    <row r="100" spans="2:23" ht="12.75" customHeight="1">
      <c r="B100" s="159">
        <v>94</v>
      </c>
      <c r="C100" s="181" t="s">
        <v>82</v>
      </c>
      <c r="D100" s="181">
        <v>0.58333333333333304</v>
      </c>
      <c r="E100" s="181" t="s">
        <v>83</v>
      </c>
      <c r="F100" s="211"/>
      <c r="G100" s="214"/>
      <c r="H100" s="214"/>
      <c r="I100" s="217"/>
      <c r="J100" s="217"/>
      <c r="K100" s="217"/>
      <c r="L100" s="217"/>
      <c r="M100" s="217"/>
      <c r="N100" s="217"/>
      <c r="O100" s="217"/>
      <c r="P100" s="217"/>
      <c r="Q100" s="217"/>
      <c r="R100" s="217"/>
      <c r="S100" s="217"/>
      <c r="T100" s="217"/>
      <c r="U100" s="217"/>
      <c r="V100" s="220"/>
      <c r="W100" s="189"/>
    </row>
    <row r="101" spans="2:23" ht="12.75" customHeight="1">
      <c r="B101" s="159">
        <v>95</v>
      </c>
      <c r="C101" s="181" t="s">
        <v>86</v>
      </c>
      <c r="D101" s="181">
        <v>0.58333333333333304</v>
      </c>
      <c r="E101" s="181" t="s">
        <v>83</v>
      </c>
      <c r="F101" s="211"/>
      <c r="G101" s="214"/>
      <c r="H101" s="214"/>
      <c r="I101" s="217"/>
      <c r="J101" s="217"/>
      <c r="K101" s="217"/>
      <c r="L101" s="217"/>
      <c r="M101" s="217"/>
      <c r="N101" s="217"/>
      <c r="O101" s="217"/>
      <c r="P101" s="217"/>
      <c r="Q101" s="217"/>
      <c r="R101" s="217"/>
      <c r="S101" s="217"/>
      <c r="T101" s="217"/>
      <c r="U101" s="217"/>
      <c r="V101" s="220"/>
      <c r="W101" s="189"/>
    </row>
    <row r="102" spans="2:23" ht="12.75" customHeight="1">
      <c r="B102" s="159">
        <v>96</v>
      </c>
      <c r="C102" s="181" t="s">
        <v>86</v>
      </c>
      <c r="D102" s="181">
        <v>0.58333333333333304</v>
      </c>
      <c r="E102" s="181" t="s">
        <v>83</v>
      </c>
      <c r="F102" s="211"/>
      <c r="G102" s="214"/>
      <c r="H102" s="214"/>
      <c r="I102" s="217"/>
      <c r="J102" s="217"/>
      <c r="K102" s="217"/>
      <c r="L102" s="217"/>
      <c r="M102" s="217"/>
      <c r="N102" s="217"/>
      <c r="O102" s="217"/>
      <c r="P102" s="217"/>
      <c r="Q102" s="217"/>
      <c r="R102" s="217"/>
      <c r="S102" s="217"/>
      <c r="T102" s="217"/>
      <c r="U102" s="217"/>
      <c r="V102" s="220"/>
      <c r="W102" s="189"/>
    </row>
    <row r="103" spans="2:23" ht="12.75" customHeight="1">
      <c r="B103" s="159">
        <v>97</v>
      </c>
      <c r="C103" s="181" t="s">
        <v>82</v>
      </c>
      <c r="D103" s="181">
        <v>0.58333333333333304</v>
      </c>
      <c r="E103" s="181" t="s">
        <v>83</v>
      </c>
      <c r="F103" s="211"/>
      <c r="G103" s="214"/>
      <c r="H103" s="214"/>
      <c r="I103" s="217"/>
      <c r="J103" s="217"/>
      <c r="K103" s="217"/>
      <c r="L103" s="217"/>
      <c r="M103" s="217"/>
      <c r="N103" s="217"/>
      <c r="O103" s="217"/>
      <c r="P103" s="217"/>
      <c r="Q103" s="217"/>
      <c r="R103" s="217"/>
      <c r="S103" s="217"/>
      <c r="T103" s="217"/>
      <c r="U103" s="217"/>
      <c r="V103" s="220"/>
      <c r="W103" s="189"/>
    </row>
    <row r="104" spans="2:23" ht="12.75" customHeight="1">
      <c r="B104" s="159">
        <v>98</v>
      </c>
      <c r="C104" s="181" t="s">
        <v>64</v>
      </c>
      <c r="D104" s="181">
        <v>0.91666666666666696</v>
      </c>
      <c r="E104" s="181" t="s">
        <v>83</v>
      </c>
      <c r="F104" s="211"/>
      <c r="G104" s="214"/>
      <c r="H104" s="214"/>
      <c r="I104" s="217"/>
      <c r="J104" s="217"/>
      <c r="K104" s="217"/>
      <c r="L104" s="217"/>
      <c r="M104" s="217"/>
      <c r="N104" s="217"/>
      <c r="O104" s="217"/>
      <c r="P104" s="217"/>
      <c r="Q104" s="217"/>
      <c r="R104" s="217"/>
      <c r="S104" s="217"/>
      <c r="T104" s="217"/>
      <c r="U104" s="217"/>
      <c r="V104" s="220"/>
      <c r="W104" s="189"/>
    </row>
    <row r="105" spans="2:23" ht="12.75" customHeight="1">
      <c r="B105" s="159">
        <v>99</v>
      </c>
      <c r="C105" s="181" t="s">
        <v>86</v>
      </c>
      <c r="D105" s="181">
        <v>0.33333333333333298</v>
      </c>
      <c r="E105" s="181" t="s">
        <v>83</v>
      </c>
      <c r="F105" s="211"/>
      <c r="G105" s="214"/>
      <c r="H105" s="214"/>
      <c r="I105" s="217"/>
      <c r="J105" s="217"/>
      <c r="K105" s="217"/>
      <c r="L105" s="217"/>
      <c r="M105" s="217"/>
      <c r="N105" s="217"/>
      <c r="O105" s="217"/>
      <c r="P105" s="217"/>
      <c r="Q105" s="217"/>
      <c r="R105" s="217"/>
      <c r="S105" s="217"/>
      <c r="T105" s="217"/>
      <c r="U105" s="217"/>
      <c r="V105" s="220"/>
      <c r="W105" s="189"/>
    </row>
    <row r="106" spans="2:23" ht="12.75" customHeight="1">
      <c r="B106" s="159">
        <v>100</v>
      </c>
      <c r="C106" s="181" t="s">
        <v>88</v>
      </c>
      <c r="D106" s="181">
        <v>0.25</v>
      </c>
      <c r="E106" s="181" t="s">
        <v>83</v>
      </c>
      <c r="F106" s="211"/>
      <c r="G106" s="214"/>
      <c r="H106" s="214"/>
      <c r="I106" s="217"/>
      <c r="J106" s="217"/>
      <c r="K106" s="217"/>
      <c r="L106" s="217"/>
      <c r="M106" s="217"/>
      <c r="N106" s="217"/>
      <c r="O106" s="217"/>
      <c r="P106" s="217"/>
      <c r="Q106" s="217"/>
      <c r="R106" s="217"/>
      <c r="S106" s="217"/>
      <c r="T106" s="217"/>
      <c r="U106" s="217"/>
      <c r="V106" s="220"/>
      <c r="W106" s="189"/>
    </row>
    <row r="107" spans="2:23" ht="12.75" customHeight="1">
      <c r="B107" s="159">
        <v>101</v>
      </c>
      <c r="C107" s="181" t="s">
        <v>86</v>
      </c>
      <c r="D107" s="181">
        <v>0.35416666666666702</v>
      </c>
      <c r="E107" s="181" t="s">
        <v>83</v>
      </c>
      <c r="F107" s="211"/>
      <c r="G107" s="214"/>
      <c r="H107" s="214"/>
      <c r="I107" s="217"/>
      <c r="J107" s="217"/>
      <c r="K107" s="217"/>
      <c r="L107" s="217"/>
      <c r="M107" s="217"/>
      <c r="N107" s="217"/>
      <c r="O107" s="217"/>
      <c r="P107" s="217"/>
      <c r="Q107" s="217"/>
      <c r="R107" s="217"/>
      <c r="S107" s="217"/>
      <c r="T107" s="217"/>
      <c r="U107" s="217"/>
      <c r="V107" s="220"/>
      <c r="W107" s="189"/>
    </row>
    <row r="108" spans="2:23" ht="12.75" customHeight="1">
      <c r="B108" s="159">
        <v>102</v>
      </c>
      <c r="C108" s="181" t="s">
        <v>86</v>
      </c>
      <c r="D108" s="181">
        <v>0.58333333333333304</v>
      </c>
      <c r="E108" s="181" t="s">
        <v>83</v>
      </c>
      <c r="F108" s="211"/>
      <c r="G108" s="214"/>
      <c r="H108" s="214"/>
      <c r="I108" s="217"/>
      <c r="J108" s="217"/>
      <c r="K108" s="217"/>
      <c r="L108" s="217"/>
      <c r="M108" s="217"/>
      <c r="N108" s="217"/>
      <c r="O108" s="217"/>
      <c r="P108" s="217"/>
      <c r="Q108" s="217"/>
      <c r="R108" s="217"/>
      <c r="S108" s="217"/>
      <c r="T108" s="217"/>
      <c r="U108" s="217"/>
      <c r="V108" s="220"/>
      <c r="W108" s="189"/>
    </row>
    <row r="109" spans="2:23" ht="12.75" customHeight="1">
      <c r="B109" s="159">
        <v>103</v>
      </c>
      <c r="C109" s="181" t="s">
        <v>85</v>
      </c>
      <c r="D109" s="181">
        <v>0.33333333333333298</v>
      </c>
      <c r="E109" s="181" t="s">
        <v>83</v>
      </c>
      <c r="F109" s="211"/>
      <c r="G109" s="214"/>
      <c r="H109" s="214"/>
      <c r="I109" s="217"/>
      <c r="J109" s="217"/>
      <c r="K109" s="217"/>
      <c r="L109" s="217"/>
      <c r="M109" s="217"/>
      <c r="N109" s="217"/>
      <c r="O109" s="217"/>
      <c r="P109" s="217"/>
      <c r="Q109" s="217"/>
      <c r="R109" s="217"/>
      <c r="S109" s="217"/>
      <c r="T109" s="217"/>
      <c r="U109" s="217"/>
      <c r="V109" s="220"/>
      <c r="W109" s="189"/>
    </row>
    <row r="110" spans="2:23" ht="12.75" customHeight="1">
      <c r="B110" s="159">
        <v>104</v>
      </c>
      <c r="C110" s="181" t="s">
        <v>86</v>
      </c>
      <c r="D110" s="181">
        <v>0.33333333333333298</v>
      </c>
      <c r="E110" s="181" t="s">
        <v>83</v>
      </c>
      <c r="F110" s="212"/>
      <c r="G110" s="215"/>
      <c r="H110" s="215"/>
      <c r="I110" s="218"/>
      <c r="J110" s="218"/>
      <c r="K110" s="218"/>
      <c r="L110" s="218"/>
      <c r="M110" s="218"/>
      <c r="N110" s="218"/>
      <c r="O110" s="218"/>
      <c r="P110" s="218"/>
      <c r="Q110" s="218"/>
      <c r="R110" s="218"/>
      <c r="S110" s="218"/>
      <c r="T110" s="218"/>
      <c r="U110" s="218"/>
      <c r="V110" s="221"/>
      <c r="W110" s="189"/>
    </row>
    <row r="111" spans="2:23" ht="12.75" customHeight="1">
      <c r="B111" s="159">
        <v>105</v>
      </c>
      <c r="C111" s="181"/>
      <c r="D111" s="181"/>
      <c r="E111" s="181" t="s">
        <v>89</v>
      </c>
      <c r="F111" s="190">
        <v>40976.31</v>
      </c>
      <c r="G111" s="191" t="s">
        <v>37</v>
      </c>
      <c r="H111" s="191" t="s">
        <v>37</v>
      </c>
      <c r="I111" s="103">
        <v>0</v>
      </c>
      <c r="J111" s="103">
        <v>0</v>
      </c>
      <c r="K111" s="103">
        <v>0</v>
      </c>
      <c r="L111" s="103">
        <v>0</v>
      </c>
      <c r="M111" s="103">
        <v>0</v>
      </c>
      <c r="N111" s="103">
        <v>0</v>
      </c>
      <c r="O111" s="103">
        <v>-40976.31</v>
      </c>
      <c r="P111" s="103">
        <v>0</v>
      </c>
      <c r="Q111" s="103">
        <v>0</v>
      </c>
      <c r="R111" s="103">
        <v>0</v>
      </c>
      <c r="S111" s="103">
        <v>0</v>
      </c>
      <c r="T111" s="103">
        <v>0</v>
      </c>
      <c r="U111" s="103">
        <v>0</v>
      </c>
      <c r="V111" s="192">
        <f>+SUM(F111:U111)</f>
        <v>0</v>
      </c>
      <c r="W111" s="189"/>
    </row>
    <row r="112" spans="2:23" ht="12.75" hidden="1" customHeight="1" outlineLevel="1">
      <c r="B112" s="159">
        <v>106</v>
      </c>
      <c r="C112" s="181" t="s">
        <v>90</v>
      </c>
      <c r="D112" s="181">
        <v>0</v>
      </c>
      <c r="E112" s="181" t="s">
        <v>73</v>
      </c>
      <c r="F112" s="181"/>
      <c r="G112" s="191"/>
      <c r="H112" s="191"/>
      <c r="I112" s="103"/>
      <c r="J112" s="103"/>
      <c r="K112" s="103"/>
      <c r="L112" s="103"/>
      <c r="M112" s="103"/>
      <c r="N112" s="103"/>
      <c r="O112" s="103"/>
      <c r="P112" s="103"/>
      <c r="Q112" s="103"/>
      <c r="R112" s="103"/>
      <c r="S112" s="103"/>
      <c r="T112" s="103"/>
      <c r="U112" s="103"/>
      <c r="V112" s="192">
        <f>+SUM(F112:U112)</f>
        <v>0</v>
      </c>
      <c r="W112" s="189"/>
    </row>
    <row r="113" spans="2:23" ht="12.75" hidden="1" customHeight="1" outlineLevel="1">
      <c r="B113" s="159">
        <v>107</v>
      </c>
      <c r="C113" s="181">
        <v>0</v>
      </c>
      <c r="D113" s="181">
        <v>0</v>
      </c>
      <c r="E113" s="181">
        <v>0</v>
      </c>
      <c r="F113" s="190"/>
      <c r="G113" s="191"/>
      <c r="H113" s="191"/>
      <c r="I113" s="103"/>
      <c r="J113" s="103"/>
      <c r="K113" s="103"/>
      <c r="L113" s="103"/>
      <c r="M113" s="103"/>
      <c r="N113" s="103"/>
      <c r="O113" s="103"/>
      <c r="P113" s="103"/>
      <c r="Q113" s="103"/>
      <c r="R113" s="103"/>
      <c r="S113" s="103"/>
      <c r="T113" s="103"/>
      <c r="U113" s="103"/>
      <c r="V113" s="192"/>
      <c r="W113" s="189"/>
    </row>
    <row r="114" spans="2:23" ht="12.75" hidden="1" customHeight="1" outlineLevel="1">
      <c r="B114" s="159">
        <v>108</v>
      </c>
      <c r="C114" s="181">
        <v>0</v>
      </c>
      <c r="D114" s="181">
        <v>0</v>
      </c>
      <c r="E114" s="181">
        <v>0</v>
      </c>
      <c r="F114" s="190"/>
      <c r="G114" s="191"/>
      <c r="H114" s="191"/>
      <c r="I114" s="103"/>
      <c r="J114" s="103"/>
      <c r="K114" s="103"/>
      <c r="L114" s="103"/>
      <c r="M114" s="103"/>
      <c r="N114" s="103"/>
      <c r="O114" s="103"/>
      <c r="P114" s="103"/>
      <c r="Q114" s="103"/>
      <c r="R114" s="103"/>
      <c r="S114" s="103"/>
      <c r="T114" s="103"/>
      <c r="U114" s="103"/>
      <c r="V114" s="192"/>
      <c r="W114" s="189"/>
    </row>
    <row r="115" spans="2:23" ht="12.75" hidden="1" customHeight="1" outlineLevel="1">
      <c r="B115" s="159">
        <v>109</v>
      </c>
      <c r="C115" s="181">
        <v>0</v>
      </c>
      <c r="D115" s="181">
        <v>0</v>
      </c>
      <c r="E115" s="181">
        <v>0</v>
      </c>
      <c r="F115" s="190"/>
      <c r="G115" s="191"/>
      <c r="H115" s="191"/>
      <c r="I115" s="103"/>
      <c r="J115" s="103"/>
      <c r="K115" s="103"/>
      <c r="L115" s="103"/>
      <c r="M115" s="103"/>
      <c r="N115" s="103"/>
      <c r="O115" s="103"/>
      <c r="P115" s="103"/>
      <c r="Q115" s="103"/>
      <c r="R115" s="103"/>
      <c r="S115" s="103"/>
      <c r="T115" s="103"/>
      <c r="U115" s="103"/>
      <c r="V115" s="192"/>
      <c r="W115" s="189"/>
    </row>
    <row r="116" spans="2:23" ht="12.75" hidden="1" customHeight="1" outlineLevel="1">
      <c r="B116" s="159">
        <v>110</v>
      </c>
      <c r="C116" s="181">
        <v>0</v>
      </c>
      <c r="D116" s="181">
        <v>0</v>
      </c>
      <c r="E116" s="181">
        <v>0</v>
      </c>
      <c r="F116" s="190"/>
      <c r="G116" s="191"/>
      <c r="H116" s="191"/>
      <c r="I116" s="103"/>
      <c r="J116" s="103"/>
      <c r="K116" s="103"/>
      <c r="L116" s="103"/>
      <c r="M116" s="103"/>
      <c r="N116" s="103"/>
      <c r="O116" s="103"/>
      <c r="P116" s="103"/>
      <c r="Q116" s="103"/>
      <c r="R116" s="103"/>
      <c r="S116" s="103"/>
      <c r="T116" s="103"/>
      <c r="U116" s="103"/>
      <c r="V116" s="192"/>
      <c r="W116" s="189"/>
    </row>
    <row r="117" spans="2:23" ht="12.75" hidden="1" customHeight="1" outlineLevel="1">
      <c r="B117" s="159">
        <v>111</v>
      </c>
      <c r="C117" s="181">
        <v>0</v>
      </c>
      <c r="D117" s="181">
        <v>0</v>
      </c>
      <c r="E117" s="181">
        <v>0</v>
      </c>
      <c r="F117" s="190"/>
      <c r="G117" s="191"/>
      <c r="H117" s="191"/>
      <c r="I117" s="103"/>
      <c r="J117" s="103"/>
      <c r="K117" s="103"/>
      <c r="L117" s="103"/>
      <c r="M117" s="103"/>
      <c r="N117" s="103"/>
      <c r="O117" s="103"/>
      <c r="P117" s="103"/>
      <c r="Q117" s="103"/>
      <c r="R117" s="103"/>
      <c r="S117" s="103"/>
      <c r="T117" s="103"/>
      <c r="U117" s="103"/>
      <c r="V117" s="192"/>
      <c r="W117" s="189"/>
    </row>
    <row r="118" spans="2:23" ht="12.75" hidden="1" customHeight="1" outlineLevel="1">
      <c r="B118" s="159">
        <v>112</v>
      </c>
      <c r="C118" s="181">
        <v>0</v>
      </c>
      <c r="D118" s="181">
        <v>0</v>
      </c>
      <c r="E118" s="181">
        <v>0</v>
      </c>
      <c r="F118" s="190"/>
      <c r="G118" s="191"/>
      <c r="H118" s="191"/>
      <c r="I118" s="103"/>
      <c r="J118" s="103"/>
      <c r="K118" s="103"/>
      <c r="L118" s="103"/>
      <c r="M118" s="103"/>
      <c r="N118" s="103"/>
      <c r="O118" s="103"/>
      <c r="P118" s="103"/>
      <c r="Q118" s="103"/>
      <c r="R118" s="103"/>
      <c r="S118" s="103"/>
      <c r="T118" s="103"/>
      <c r="U118" s="103"/>
      <c r="V118" s="192"/>
      <c r="W118" s="189"/>
    </row>
    <row r="119" spans="2:23" ht="12.75" hidden="1" customHeight="1" outlineLevel="1">
      <c r="B119" s="159">
        <v>113</v>
      </c>
      <c r="C119" s="181">
        <v>0</v>
      </c>
      <c r="D119" s="181">
        <v>0</v>
      </c>
      <c r="E119" s="181">
        <v>0</v>
      </c>
      <c r="F119" s="190"/>
      <c r="G119" s="191"/>
      <c r="H119" s="191"/>
      <c r="I119" s="103"/>
      <c r="J119" s="103"/>
      <c r="K119" s="103"/>
      <c r="L119" s="103"/>
      <c r="M119" s="103"/>
      <c r="N119" s="103"/>
      <c r="O119" s="103"/>
      <c r="P119" s="103"/>
      <c r="Q119" s="103"/>
      <c r="R119" s="103"/>
      <c r="S119" s="103"/>
      <c r="T119" s="103"/>
      <c r="U119" s="103"/>
      <c r="V119" s="192"/>
      <c r="W119" s="189"/>
    </row>
    <row r="120" spans="2:23" ht="12.75" hidden="1" customHeight="1" outlineLevel="1">
      <c r="B120" s="159">
        <v>114</v>
      </c>
      <c r="C120" s="181">
        <v>0</v>
      </c>
      <c r="D120" s="181">
        <v>0</v>
      </c>
      <c r="E120" s="181">
        <v>0</v>
      </c>
      <c r="F120" s="190"/>
      <c r="G120" s="191"/>
      <c r="H120" s="191"/>
      <c r="I120" s="103"/>
      <c r="J120" s="103"/>
      <c r="K120" s="103"/>
      <c r="L120" s="103"/>
      <c r="M120" s="103"/>
      <c r="N120" s="103"/>
      <c r="O120" s="103"/>
      <c r="P120" s="103"/>
      <c r="Q120" s="103"/>
      <c r="R120" s="103"/>
      <c r="S120" s="103"/>
      <c r="T120" s="103"/>
      <c r="U120" s="103"/>
      <c r="V120" s="192"/>
      <c r="W120" s="189"/>
    </row>
    <row r="121" spans="2:23" ht="12.75" hidden="1" customHeight="1" outlineLevel="1">
      <c r="B121" s="159">
        <v>115</v>
      </c>
      <c r="C121" s="181">
        <v>0</v>
      </c>
      <c r="D121" s="181">
        <v>0</v>
      </c>
      <c r="E121" s="181">
        <v>0</v>
      </c>
      <c r="F121" s="190"/>
      <c r="G121" s="191"/>
      <c r="H121" s="191"/>
      <c r="I121" s="103"/>
      <c r="J121" s="103"/>
      <c r="K121" s="103"/>
      <c r="L121" s="103"/>
      <c r="M121" s="103"/>
      <c r="N121" s="103"/>
      <c r="O121" s="103"/>
      <c r="P121" s="103"/>
      <c r="Q121" s="103"/>
      <c r="R121" s="103"/>
      <c r="S121" s="103"/>
      <c r="T121" s="103"/>
      <c r="U121" s="103"/>
      <c r="V121" s="192"/>
      <c r="W121" s="189"/>
    </row>
    <row r="122" spans="2:23" ht="12.75" hidden="1" customHeight="1" outlineLevel="1">
      <c r="B122" s="159">
        <v>116</v>
      </c>
      <c r="C122" s="181">
        <v>0</v>
      </c>
      <c r="D122" s="181">
        <v>0</v>
      </c>
      <c r="E122" s="181">
        <v>0</v>
      </c>
      <c r="F122" s="190"/>
      <c r="G122" s="191"/>
      <c r="H122" s="191"/>
      <c r="I122" s="103"/>
      <c r="J122" s="103"/>
      <c r="K122" s="103"/>
      <c r="L122" s="103"/>
      <c r="M122" s="103"/>
      <c r="N122" s="103"/>
      <c r="O122" s="103"/>
      <c r="P122" s="103"/>
      <c r="Q122" s="103"/>
      <c r="R122" s="103"/>
      <c r="S122" s="103"/>
      <c r="T122" s="103"/>
      <c r="U122" s="103"/>
      <c r="V122" s="192"/>
      <c r="W122" s="189"/>
    </row>
    <row r="123" spans="2:23" ht="12.75" hidden="1" customHeight="1" outlineLevel="1">
      <c r="B123" s="159">
        <v>117</v>
      </c>
      <c r="C123" s="181">
        <v>0</v>
      </c>
      <c r="D123" s="181">
        <v>0</v>
      </c>
      <c r="E123" s="181">
        <v>0</v>
      </c>
      <c r="F123" s="190"/>
      <c r="G123" s="191"/>
      <c r="H123" s="191"/>
      <c r="I123" s="103"/>
      <c r="J123" s="103"/>
      <c r="K123" s="103"/>
      <c r="L123" s="103"/>
      <c r="M123" s="103"/>
      <c r="N123" s="103"/>
      <c r="O123" s="103"/>
      <c r="P123" s="103"/>
      <c r="Q123" s="103"/>
      <c r="R123" s="103"/>
      <c r="S123" s="103"/>
      <c r="T123" s="103"/>
      <c r="U123" s="103"/>
      <c r="V123" s="192"/>
      <c r="W123" s="189"/>
    </row>
    <row r="124" spans="2:23" ht="12.75" hidden="1" customHeight="1" outlineLevel="1">
      <c r="B124" s="159">
        <v>118</v>
      </c>
      <c r="C124" s="181">
        <v>0</v>
      </c>
      <c r="D124" s="181">
        <v>0</v>
      </c>
      <c r="E124" s="181">
        <v>0</v>
      </c>
      <c r="F124" s="190"/>
      <c r="G124" s="191"/>
      <c r="H124" s="191"/>
      <c r="I124" s="103"/>
      <c r="J124" s="103"/>
      <c r="K124" s="103"/>
      <c r="L124" s="103"/>
      <c r="M124" s="103"/>
      <c r="N124" s="103"/>
      <c r="O124" s="103"/>
      <c r="P124" s="103"/>
      <c r="Q124" s="103"/>
      <c r="R124" s="103"/>
      <c r="S124" s="103"/>
      <c r="T124" s="103"/>
      <c r="U124" s="103"/>
      <c r="V124" s="192"/>
      <c r="W124" s="189"/>
    </row>
    <row r="125" spans="2:23" ht="12.75" hidden="1" customHeight="1" outlineLevel="1">
      <c r="B125" s="159">
        <v>119</v>
      </c>
      <c r="C125" s="181">
        <v>0</v>
      </c>
      <c r="D125" s="181">
        <v>0</v>
      </c>
      <c r="E125" s="181">
        <v>0</v>
      </c>
      <c r="F125" s="190"/>
      <c r="G125" s="191"/>
      <c r="H125" s="191"/>
      <c r="I125" s="103"/>
      <c r="J125" s="103"/>
      <c r="K125" s="103"/>
      <c r="L125" s="103"/>
      <c r="M125" s="103"/>
      <c r="N125" s="103"/>
      <c r="O125" s="103"/>
      <c r="P125" s="103"/>
      <c r="Q125" s="103"/>
      <c r="R125" s="103"/>
      <c r="S125" s="103"/>
      <c r="T125" s="103"/>
      <c r="U125" s="103"/>
      <c r="V125" s="192"/>
      <c r="W125" s="189"/>
    </row>
    <row r="126" spans="2:23" ht="12.75" hidden="1" customHeight="1" outlineLevel="1">
      <c r="B126" s="159">
        <v>120</v>
      </c>
      <c r="C126" s="181">
        <v>0</v>
      </c>
      <c r="D126" s="181">
        <v>0</v>
      </c>
      <c r="E126" s="181">
        <v>0</v>
      </c>
      <c r="F126" s="190"/>
      <c r="G126" s="191"/>
      <c r="H126" s="191"/>
      <c r="I126" s="103"/>
      <c r="J126" s="103"/>
      <c r="K126" s="103"/>
      <c r="L126" s="103"/>
      <c r="M126" s="103"/>
      <c r="N126" s="103"/>
      <c r="O126" s="103"/>
      <c r="P126" s="103"/>
      <c r="Q126" s="103"/>
      <c r="R126" s="103"/>
      <c r="S126" s="103"/>
      <c r="T126" s="103"/>
      <c r="U126" s="103"/>
      <c r="V126" s="192"/>
      <c r="W126" s="189"/>
    </row>
    <row r="127" spans="2:23" ht="12.75" hidden="1" customHeight="1" outlineLevel="1">
      <c r="B127" s="159">
        <v>121</v>
      </c>
      <c r="C127" s="181">
        <v>0</v>
      </c>
      <c r="D127" s="181">
        <v>0</v>
      </c>
      <c r="E127" s="181">
        <v>0</v>
      </c>
      <c r="F127" s="190"/>
      <c r="G127" s="191"/>
      <c r="H127" s="191"/>
      <c r="I127" s="103"/>
      <c r="J127" s="103"/>
      <c r="K127" s="103"/>
      <c r="L127" s="103"/>
      <c r="M127" s="103"/>
      <c r="N127" s="103"/>
      <c r="O127" s="103"/>
      <c r="P127" s="103"/>
      <c r="Q127" s="103"/>
      <c r="R127" s="103"/>
      <c r="S127" s="103"/>
      <c r="T127" s="103"/>
      <c r="U127" s="103"/>
      <c r="V127" s="192"/>
      <c r="W127" s="189"/>
    </row>
    <row r="128" spans="2:23" ht="12.75" hidden="1" customHeight="1" outlineLevel="1">
      <c r="B128" s="159">
        <v>122</v>
      </c>
      <c r="C128" s="181">
        <v>0</v>
      </c>
      <c r="D128" s="181">
        <v>0</v>
      </c>
      <c r="E128" s="181">
        <v>0</v>
      </c>
      <c r="F128" s="190"/>
      <c r="G128" s="191"/>
      <c r="H128" s="191"/>
      <c r="I128" s="103"/>
      <c r="J128" s="103"/>
      <c r="K128" s="103"/>
      <c r="L128" s="103"/>
      <c r="M128" s="103"/>
      <c r="N128" s="103"/>
      <c r="O128" s="103"/>
      <c r="P128" s="103"/>
      <c r="Q128" s="103"/>
      <c r="R128" s="103"/>
      <c r="S128" s="103"/>
      <c r="T128" s="103"/>
      <c r="U128" s="103"/>
      <c r="V128" s="192"/>
      <c r="W128" s="189"/>
    </row>
    <row r="129" spans="2:23" ht="12.75" hidden="1" customHeight="1" outlineLevel="1">
      <c r="B129" s="159">
        <v>123</v>
      </c>
      <c r="C129" s="181">
        <v>0</v>
      </c>
      <c r="D129" s="181">
        <v>0</v>
      </c>
      <c r="E129" s="181">
        <v>0</v>
      </c>
      <c r="F129" s="190"/>
      <c r="G129" s="191"/>
      <c r="H129" s="191"/>
      <c r="I129" s="103"/>
      <c r="J129" s="103"/>
      <c r="K129" s="103"/>
      <c r="L129" s="103"/>
      <c r="M129" s="103"/>
      <c r="N129" s="103"/>
      <c r="O129" s="103"/>
      <c r="P129" s="103"/>
      <c r="Q129" s="103"/>
      <c r="R129" s="103"/>
      <c r="S129" s="103"/>
      <c r="T129" s="103"/>
      <c r="U129" s="103"/>
      <c r="V129" s="192"/>
      <c r="W129" s="189"/>
    </row>
    <row r="130" spans="2:23" ht="12.75" hidden="1" customHeight="1" outlineLevel="1">
      <c r="B130" s="159">
        <v>124</v>
      </c>
      <c r="C130" s="181">
        <v>0</v>
      </c>
      <c r="D130" s="181">
        <v>0</v>
      </c>
      <c r="E130" s="181">
        <v>0</v>
      </c>
      <c r="F130" s="190"/>
      <c r="G130" s="191"/>
      <c r="H130" s="191"/>
      <c r="I130" s="103"/>
      <c r="J130" s="103"/>
      <c r="K130" s="103"/>
      <c r="L130" s="103"/>
      <c r="M130" s="103"/>
      <c r="N130" s="103"/>
      <c r="O130" s="103"/>
      <c r="P130" s="103"/>
      <c r="Q130" s="103"/>
      <c r="R130" s="103"/>
      <c r="S130" s="103"/>
      <c r="T130" s="103"/>
      <c r="U130" s="103"/>
      <c r="V130" s="192"/>
      <c r="W130" s="189"/>
    </row>
    <row r="131" spans="2:23" ht="12.75" hidden="1" customHeight="1" outlineLevel="1">
      <c r="B131" s="159">
        <v>125</v>
      </c>
      <c r="C131" s="181">
        <v>0</v>
      </c>
      <c r="D131" s="181">
        <v>0</v>
      </c>
      <c r="E131" s="181">
        <v>0</v>
      </c>
      <c r="F131" s="190"/>
      <c r="G131" s="191"/>
      <c r="H131" s="191"/>
      <c r="I131" s="103"/>
      <c r="J131" s="103"/>
      <c r="K131" s="103"/>
      <c r="L131" s="103"/>
      <c r="M131" s="103"/>
      <c r="N131" s="103"/>
      <c r="O131" s="103"/>
      <c r="P131" s="103"/>
      <c r="Q131" s="103"/>
      <c r="R131" s="103"/>
      <c r="S131" s="103"/>
      <c r="T131" s="103"/>
      <c r="U131" s="103"/>
      <c r="V131" s="192"/>
      <c r="W131" s="189"/>
    </row>
    <row r="132" spans="2:23" ht="12.75" hidden="1" customHeight="1" outlineLevel="1">
      <c r="B132" s="159">
        <v>126</v>
      </c>
      <c r="C132" s="181">
        <v>0</v>
      </c>
      <c r="D132" s="181">
        <v>0</v>
      </c>
      <c r="E132" s="181">
        <v>0</v>
      </c>
      <c r="F132" s="190"/>
      <c r="G132" s="191"/>
      <c r="H132" s="191"/>
      <c r="I132" s="103"/>
      <c r="J132" s="103"/>
      <c r="K132" s="103"/>
      <c r="L132" s="103"/>
      <c r="M132" s="103"/>
      <c r="N132" s="103"/>
      <c r="O132" s="103"/>
      <c r="P132" s="103"/>
      <c r="Q132" s="103"/>
      <c r="R132" s="103"/>
      <c r="S132" s="103"/>
      <c r="T132" s="103"/>
      <c r="U132" s="103"/>
      <c r="V132" s="192"/>
      <c r="W132" s="189"/>
    </row>
    <row r="133" spans="2:23" ht="12.75" hidden="1" customHeight="1" outlineLevel="1">
      <c r="B133" s="159">
        <v>127</v>
      </c>
      <c r="C133" s="181">
        <v>0</v>
      </c>
      <c r="D133" s="181">
        <v>0</v>
      </c>
      <c r="E133" s="181">
        <v>0</v>
      </c>
      <c r="F133" s="190"/>
      <c r="G133" s="191"/>
      <c r="H133" s="191"/>
      <c r="I133" s="103"/>
      <c r="J133" s="103"/>
      <c r="K133" s="103"/>
      <c r="L133" s="103"/>
      <c r="M133" s="103"/>
      <c r="N133" s="103"/>
      <c r="O133" s="103"/>
      <c r="P133" s="103"/>
      <c r="Q133" s="103"/>
      <c r="R133" s="103"/>
      <c r="S133" s="103"/>
      <c r="T133" s="103"/>
      <c r="U133" s="103"/>
      <c r="V133" s="192"/>
      <c r="W133" s="189"/>
    </row>
    <row r="134" spans="2:23" ht="12.75" hidden="1" customHeight="1" outlineLevel="1">
      <c r="B134" s="159">
        <v>128</v>
      </c>
      <c r="C134" s="181">
        <v>0</v>
      </c>
      <c r="D134" s="181">
        <v>0</v>
      </c>
      <c r="E134" s="181">
        <v>0</v>
      </c>
      <c r="F134" s="190"/>
      <c r="G134" s="191"/>
      <c r="H134" s="191"/>
      <c r="I134" s="103"/>
      <c r="J134" s="103"/>
      <c r="K134" s="103"/>
      <c r="L134" s="103"/>
      <c r="M134" s="103"/>
      <c r="N134" s="103"/>
      <c r="O134" s="103"/>
      <c r="P134" s="103"/>
      <c r="Q134" s="103"/>
      <c r="R134" s="103"/>
      <c r="S134" s="103"/>
      <c r="T134" s="103"/>
      <c r="U134" s="103"/>
      <c r="V134" s="192"/>
      <c r="W134" s="189"/>
    </row>
    <row r="135" spans="2:23" ht="12.75" hidden="1" customHeight="1" outlineLevel="1">
      <c r="B135" s="159">
        <v>129</v>
      </c>
      <c r="C135" s="181">
        <v>0</v>
      </c>
      <c r="D135" s="181">
        <v>0</v>
      </c>
      <c r="E135" s="181">
        <v>0</v>
      </c>
      <c r="F135" s="190"/>
      <c r="G135" s="191"/>
      <c r="H135" s="191"/>
      <c r="I135" s="103"/>
      <c r="J135" s="103"/>
      <c r="K135" s="103"/>
      <c r="L135" s="103"/>
      <c r="M135" s="103"/>
      <c r="N135" s="103"/>
      <c r="O135" s="103"/>
      <c r="P135" s="103"/>
      <c r="Q135" s="103"/>
      <c r="R135" s="103"/>
      <c r="S135" s="103"/>
      <c r="T135" s="103"/>
      <c r="U135" s="103"/>
      <c r="V135" s="192"/>
      <c r="W135" s="189"/>
    </row>
    <row r="136" spans="2:23" ht="12.75" hidden="1" customHeight="1" outlineLevel="1">
      <c r="B136" s="159">
        <v>130</v>
      </c>
      <c r="C136" s="181">
        <v>0</v>
      </c>
      <c r="D136" s="181">
        <v>0</v>
      </c>
      <c r="E136" s="181">
        <v>0</v>
      </c>
      <c r="F136" s="190"/>
      <c r="G136" s="191"/>
      <c r="H136" s="191"/>
      <c r="I136" s="103"/>
      <c r="J136" s="103"/>
      <c r="K136" s="103"/>
      <c r="L136" s="103"/>
      <c r="M136" s="103"/>
      <c r="N136" s="103"/>
      <c r="O136" s="103"/>
      <c r="P136" s="103"/>
      <c r="Q136" s="103"/>
      <c r="R136" s="103"/>
      <c r="S136" s="103"/>
      <c r="T136" s="103"/>
      <c r="U136" s="103"/>
      <c r="V136" s="192"/>
      <c r="W136" s="189"/>
    </row>
    <row r="137" spans="2:23" ht="12.75" hidden="1" customHeight="1" outlineLevel="1">
      <c r="B137" s="159">
        <v>131</v>
      </c>
      <c r="C137" s="181">
        <v>0</v>
      </c>
      <c r="D137" s="181">
        <v>0</v>
      </c>
      <c r="E137" s="181">
        <v>0</v>
      </c>
      <c r="F137" s="190"/>
      <c r="G137" s="191"/>
      <c r="H137" s="191"/>
      <c r="I137" s="103"/>
      <c r="J137" s="103"/>
      <c r="K137" s="103"/>
      <c r="L137" s="103"/>
      <c r="M137" s="103"/>
      <c r="N137" s="103"/>
      <c r="O137" s="103"/>
      <c r="P137" s="103"/>
      <c r="Q137" s="103"/>
      <c r="R137" s="103"/>
      <c r="S137" s="103"/>
      <c r="T137" s="103"/>
      <c r="U137" s="103"/>
      <c r="V137" s="192"/>
      <c r="W137" s="189"/>
    </row>
    <row r="138" spans="2:23" ht="12.75" hidden="1" customHeight="1" outlineLevel="1">
      <c r="B138" s="159">
        <v>132</v>
      </c>
      <c r="C138" s="181">
        <v>0</v>
      </c>
      <c r="D138" s="181">
        <v>0</v>
      </c>
      <c r="E138" s="181">
        <v>0</v>
      </c>
      <c r="F138" s="190"/>
      <c r="G138" s="191"/>
      <c r="H138" s="191"/>
      <c r="I138" s="103"/>
      <c r="J138" s="103"/>
      <c r="K138" s="103"/>
      <c r="L138" s="103"/>
      <c r="M138" s="103"/>
      <c r="N138" s="103"/>
      <c r="O138" s="103"/>
      <c r="P138" s="103"/>
      <c r="Q138" s="103"/>
      <c r="R138" s="103"/>
      <c r="S138" s="103"/>
      <c r="T138" s="103"/>
      <c r="U138" s="103"/>
      <c r="V138" s="192"/>
      <c r="W138" s="189"/>
    </row>
    <row r="139" spans="2:23" ht="12.75" hidden="1" customHeight="1" outlineLevel="1">
      <c r="B139" s="159">
        <v>133</v>
      </c>
      <c r="C139" s="181">
        <v>0</v>
      </c>
      <c r="D139" s="181">
        <v>0</v>
      </c>
      <c r="E139" s="181">
        <v>0</v>
      </c>
      <c r="F139" s="190"/>
      <c r="G139" s="191"/>
      <c r="H139" s="191"/>
      <c r="I139" s="103"/>
      <c r="J139" s="103"/>
      <c r="K139" s="103"/>
      <c r="L139" s="103"/>
      <c r="M139" s="103"/>
      <c r="N139" s="103"/>
      <c r="O139" s="103"/>
      <c r="P139" s="103"/>
      <c r="Q139" s="103"/>
      <c r="R139" s="103"/>
      <c r="S139" s="103"/>
      <c r="T139" s="103"/>
      <c r="U139" s="103"/>
      <c r="V139" s="192"/>
      <c r="W139" s="189"/>
    </row>
    <row r="140" spans="2:23" ht="12.75" hidden="1" customHeight="1" outlineLevel="1">
      <c r="B140" s="159">
        <v>134</v>
      </c>
      <c r="C140" s="181">
        <v>0</v>
      </c>
      <c r="D140" s="181">
        <v>0</v>
      </c>
      <c r="E140" s="181">
        <v>0</v>
      </c>
      <c r="F140" s="190"/>
      <c r="G140" s="191"/>
      <c r="H140" s="191"/>
      <c r="I140" s="103"/>
      <c r="J140" s="103"/>
      <c r="K140" s="103"/>
      <c r="L140" s="103"/>
      <c r="M140" s="103"/>
      <c r="N140" s="103"/>
      <c r="O140" s="103"/>
      <c r="P140" s="103"/>
      <c r="Q140" s="103"/>
      <c r="R140" s="103"/>
      <c r="S140" s="103"/>
      <c r="T140" s="103"/>
      <c r="U140" s="103"/>
      <c r="V140" s="192"/>
      <c r="W140" s="189"/>
    </row>
    <row r="141" spans="2:23" ht="12.75" hidden="1" customHeight="1" outlineLevel="1">
      <c r="B141" s="159">
        <v>135</v>
      </c>
      <c r="C141" s="181">
        <v>0</v>
      </c>
      <c r="D141" s="181">
        <v>0</v>
      </c>
      <c r="E141" s="181">
        <v>0</v>
      </c>
      <c r="F141" s="190"/>
      <c r="G141" s="191"/>
      <c r="H141" s="191"/>
      <c r="I141" s="103"/>
      <c r="J141" s="103"/>
      <c r="K141" s="103"/>
      <c r="L141" s="103"/>
      <c r="M141" s="103"/>
      <c r="N141" s="103"/>
      <c r="O141" s="103"/>
      <c r="P141" s="103"/>
      <c r="Q141" s="103"/>
      <c r="R141" s="103"/>
      <c r="S141" s="103"/>
      <c r="T141" s="103"/>
      <c r="U141" s="103"/>
      <c r="V141" s="192"/>
      <c r="W141" s="189"/>
    </row>
    <row r="142" spans="2:23" ht="12.75" hidden="1" customHeight="1" outlineLevel="1">
      <c r="B142" s="159">
        <v>136</v>
      </c>
      <c r="C142" s="181">
        <v>0</v>
      </c>
      <c r="D142" s="181">
        <v>0</v>
      </c>
      <c r="E142" s="181">
        <v>0</v>
      </c>
      <c r="F142" s="190"/>
      <c r="G142" s="191"/>
      <c r="H142" s="191"/>
      <c r="I142" s="103"/>
      <c r="J142" s="103"/>
      <c r="K142" s="103"/>
      <c r="L142" s="103"/>
      <c r="M142" s="103"/>
      <c r="N142" s="103"/>
      <c r="O142" s="103"/>
      <c r="P142" s="103"/>
      <c r="Q142" s="103"/>
      <c r="R142" s="103"/>
      <c r="S142" s="103"/>
      <c r="T142" s="103"/>
      <c r="U142" s="103"/>
      <c r="V142" s="192"/>
      <c r="W142" s="189"/>
    </row>
    <row r="143" spans="2:23" ht="12.75" hidden="1" customHeight="1" outlineLevel="1">
      <c r="B143" s="159">
        <v>137</v>
      </c>
      <c r="C143" s="181">
        <v>0</v>
      </c>
      <c r="D143" s="181">
        <v>0</v>
      </c>
      <c r="E143" s="181">
        <v>0</v>
      </c>
      <c r="F143" s="190"/>
      <c r="G143" s="191"/>
      <c r="H143" s="191"/>
      <c r="I143" s="103"/>
      <c r="J143" s="103"/>
      <c r="K143" s="103"/>
      <c r="L143" s="103"/>
      <c r="M143" s="103"/>
      <c r="N143" s="103"/>
      <c r="O143" s="103"/>
      <c r="P143" s="103"/>
      <c r="Q143" s="103"/>
      <c r="R143" s="103"/>
      <c r="S143" s="103"/>
      <c r="T143" s="103"/>
      <c r="U143" s="103"/>
      <c r="V143" s="192"/>
      <c r="W143" s="189"/>
    </row>
    <row r="144" spans="2:23" ht="12.75" hidden="1" customHeight="1" outlineLevel="1">
      <c r="B144" s="159">
        <v>138</v>
      </c>
      <c r="C144" s="181">
        <v>0</v>
      </c>
      <c r="D144" s="181">
        <v>0</v>
      </c>
      <c r="E144" s="181">
        <v>0</v>
      </c>
      <c r="F144" s="190"/>
      <c r="G144" s="191"/>
      <c r="H144" s="191"/>
      <c r="I144" s="103"/>
      <c r="J144" s="103"/>
      <c r="K144" s="103"/>
      <c r="L144" s="103"/>
      <c r="M144" s="103"/>
      <c r="N144" s="103"/>
      <c r="O144" s="103"/>
      <c r="P144" s="103"/>
      <c r="Q144" s="103"/>
      <c r="R144" s="103"/>
      <c r="S144" s="103"/>
      <c r="T144" s="103"/>
      <c r="U144" s="103"/>
      <c r="V144" s="192"/>
      <c r="W144" s="189"/>
    </row>
    <row r="145" spans="2:23" ht="12.75" hidden="1" customHeight="1" outlineLevel="1">
      <c r="B145" s="159">
        <v>139</v>
      </c>
      <c r="C145" s="181">
        <v>0</v>
      </c>
      <c r="D145" s="181">
        <v>0</v>
      </c>
      <c r="E145" s="181">
        <v>0</v>
      </c>
      <c r="F145" s="190"/>
      <c r="G145" s="191"/>
      <c r="H145" s="191"/>
      <c r="I145" s="103"/>
      <c r="J145" s="103"/>
      <c r="K145" s="103"/>
      <c r="L145" s="103"/>
      <c r="M145" s="103"/>
      <c r="N145" s="103"/>
      <c r="O145" s="103"/>
      <c r="P145" s="103"/>
      <c r="Q145" s="103"/>
      <c r="R145" s="103"/>
      <c r="S145" s="103"/>
      <c r="T145" s="103"/>
      <c r="U145" s="103"/>
      <c r="V145" s="192"/>
      <c r="W145" s="189"/>
    </row>
    <row r="146" spans="2:23" ht="12.75" hidden="1" customHeight="1" outlineLevel="1">
      <c r="B146" s="159">
        <v>140</v>
      </c>
      <c r="C146" s="181">
        <v>0</v>
      </c>
      <c r="D146" s="181">
        <v>0</v>
      </c>
      <c r="E146" s="181">
        <v>0</v>
      </c>
      <c r="F146" s="190"/>
      <c r="G146" s="191"/>
      <c r="H146" s="191"/>
      <c r="I146" s="103"/>
      <c r="J146" s="103"/>
      <c r="K146" s="103"/>
      <c r="L146" s="103"/>
      <c r="M146" s="103"/>
      <c r="N146" s="103"/>
      <c r="O146" s="103"/>
      <c r="P146" s="103"/>
      <c r="Q146" s="103"/>
      <c r="R146" s="103"/>
      <c r="S146" s="103"/>
      <c r="T146" s="103"/>
      <c r="U146" s="103"/>
      <c r="V146" s="192"/>
      <c r="W146" s="189"/>
    </row>
    <row r="147" spans="2:23" ht="12.75" hidden="1" customHeight="1" outlineLevel="1">
      <c r="B147" s="159">
        <v>141</v>
      </c>
      <c r="C147" s="181">
        <v>0</v>
      </c>
      <c r="D147" s="181">
        <v>0</v>
      </c>
      <c r="E147" s="181">
        <v>0</v>
      </c>
      <c r="F147" s="190"/>
      <c r="G147" s="191"/>
      <c r="H147" s="191"/>
      <c r="I147" s="103"/>
      <c r="J147" s="103"/>
      <c r="K147" s="103"/>
      <c r="L147" s="103"/>
      <c r="M147" s="103"/>
      <c r="N147" s="103"/>
      <c r="O147" s="103"/>
      <c r="P147" s="103"/>
      <c r="Q147" s="103"/>
      <c r="R147" s="103"/>
      <c r="S147" s="103"/>
      <c r="T147" s="103"/>
      <c r="U147" s="103"/>
      <c r="V147" s="192"/>
      <c r="W147" s="189"/>
    </row>
    <row r="148" spans="2:23" ht="12.75" hidden="1" customHeight="1" outlineLevel="1">
      <c r="B148" s="159">
        <v>142</v>
      </c>
      <c r="C148" s="181">
        <v>0</v>
      </c>
      <c r="D148" s="181">
        <v>0</v>
      </c>
      <c r="E148" s="181">
        <v>0</v>
      </c>
      <c r="F148" s="190"/>
      <c r="G148" s="191"/>
      <c r="H148" s="191"/>
      <c r="I148" s="103"/>
      <c r="J148" s="103"/>
      <c r="K148" s="103"/>
      <c r="L148" s="103"/>
      <c r="M148" s="103"/>
      <c r="N148" s="103"/>
      <c r="O148" s="103"/>
      <c r="P148" s="103"/>
      <c r="Q148" s="103"/>
      <c r="R148" s="103"/>
      <c r="S148" s="103"/>
      <c r="T148" s="103"/>
      <c r="U148" s="103"/>
      <c r="V148" s="192"/>
      <c r="W148" s="189"/>
    </row>
    <row r="149" spans="2:23" ht="12.75" hidden="1" customHeight="1" outlineLevel="1">
      <c r="B149" s="159">
        <v>143</v>
      </c>
      <c r="C149" s="181">
        <v>0</v>
      </c>
      <c r="D149" s="181">
        <v>0</v>
      </c>
      <c r="E149" s="181">
        <v>0</v>
      </c>
      <c r="F149" s="190"/>
      <c r="G149" s="191"/>
      <c r="H149" s="191"/>
      <c r="I149" s="103"/>
      <c r="J149" s="103"/>
      <c r="K149" s="103"/>
      <c r="L149" s="103"/>
      <c r="M149" s="103"/>
      <c r="N149" s="103"/>
      <c r="O149" s="103"/>
      <c r="P149" s="103"/>
      <c r="Q149" s="103"/>
      <c r="R149" s="103"/>
      <c r="S149" s="103"/>
      <c r="T149" s="103"/>
      <c r="U149" s="103"/>
      <c r="V149" s="192"/>
      <c r="W149" s="189"/>
    </row>
    <row r="150" spans="2:23" ht="12.75" hidden="1" customHeight="1" outlineLevel="1">
      <c r="B150" s="159">
        <v>144</v>
      </c>
      <c r="C150" s="181">
        <v>0</v>
      </c>
      <c r="D150" s="181">
        <v>0</v>
      </c>
      <c r="E150" s="181">
        <v>0</v>
      </c>
      <c r="F150" s="190"/>
      <c r="G150" s="191"/>
      <c r="H150" s="191"/>
      <c r="I150" s="103"/>
      <c r="J150" s="103"/>
      <c r="K150" s="103"/>
      <c r="L150" s="103"/>
      <c r="M150" s="103"/>
      <c r="N150" s="103"/>
      <c r="O150" s="103"/>
      <c r="P150" s="103"/>
      <c r="Q150" s="103"/>
      <c r="R150" s="103"/>
      <c r="S150" s="103"/>
      <c r="T150" s="103"/>
      <c r="U150" s="103"/>
      <c r="V150" s="192"/>
      <c r="W150" s="189"/>
    </row>
    <row r="151" spans="2:23" ht="12.75" hidden="1" customHeight="1" outlineLevel="1">
      <c r="B151" s="159">
        <v>145</v>
      </c>
      <c r="C151" s="181">
        <v>0</v>
      </c>
      <c r="D151" s="181">
        <v>0</v>
      </c>
      <c r="E151" s="181">
        <v>0</v>
      </c>
      <c r="F151" s="190"/>
      <c r="G151" s="191"/>
      <c r="H151" s="191"/>
      <c r="I151" s="103"/>
      <c r="J151" s="103"/>
      <c r="K151" s="103"/>
      <c r="L151" s="103"/>
      <c r="M151" s="103"/>
      <c r="N151" s="103"/>
      <c r="O151" s="103"/>
      <c r="P151" s="103"/>
      <c r="Q151" s="103"/>
      <c r="R151" s="103"/>
      <c r="S151" s="103"/>
      <c r="T151" s="103"/>
      <c r="U151" s="103"/>
      <c r="V151" s="192"/>
      <c r="W151" s="189"/>
    </row>
    <row r="152" spans="2:23" ht="12.75" hidden="1" customHeight="1" outlineLevel="1">
      <c r="B152" s="159">
        <v>146</v>
      </c>
      <c r="C152" s="181">
        <v>0</v>
      </c>
      <c r="D152" s="181">
        <v>0</v>
      </c>
      <c r="E152" s="181">
        <v>0</v>
      </c>
      <c r="F152" s="190"/>
      <c r="G152" s="191"/>
      <c r="H152" s="191"/>
      <c r="I152" s="103"/>
      <c r="J152" s="103"/>
      <c r="K152" s="103"/>
      <c r="L152" s="103"/>
      <c r="M152" s="103"/>
      <c r="N152" s="103"/>
      <c r="O152" s="103"/>
      <c r="P152" s="103"/>
      <c r="Q152" s="103"/>
      <c r="R152" s="103"/>
      <c r="S152" s="103"/>
      <c r="T152" s="103"/>
      <c r="U152" s="103"/>
      <c r="V152" s="192"/>
      <c r="W152" s="189"/>
    </row>
    <row r="153" spans="2:23" ht="12.75" hidden="1" customHeight="1" outlineLevel="1">
      <c r="B153" s="159">
        <v>147</v>
      </c>
      <c r="C153" s="181">
        <v>0</v>
      </c>
      <c r="D153" s="181">
        <v>0</v>
      </c>
      <c r="E153" s="181">
        <v>0</v>
      </c>
      <c r="F153" s="190"/>
      <c r="G153" s="191"/>
      <c r="H153" s="191"/>
      <c r="I153" s="103"/>
      <c r="J153" s="103"/>
      <c r="K153" s="103"/>
      <c r="L153" s="103"/>
      <c r="M153" s="103"/>
      <c r="N153" s="103"/>
      <c r="O153" s="103"/>
      <c r="P153" s="103"/>
      <c r="Q153" s="103"/>
      <c r="R153" s="103"/>
      <c r="S153" s="103"/>
      <c r="T153" s="103"/>
      <c r="U153" s="103"/>
      <c r="V153" s="192"/>
      <c r="W153" s="189"/>
    </row>
    <row r="154" spans="2:23" ht="12.75" hidden="1" customHeight="1" outlineLevel="1">
      <c r="B154" s="159">
        <v>148</v>
      </c>
      <c r="C154" s="181">
        <v>0</v>
      </c>
      <c r="D154" s="181">
        <v>0</v>
      </c>
      <c r="E154" s="181">
        <v>0</v>
      </c>
      <c r="F154" s="190"/>
      <c r="G154" s="191"/>
      <c r="H154" s="191"/>
      <c r="I154" s="103"/>
      <c r="J154" s="103"/>
      <c r="K154" s="103"/>
      <c r="L154" s="103"/>
      <c r="M154" s="103"/>
      <c r="N154" s="103"/>
      <c r="O154" s="103"/>
      <c r="P154" s="103"/>
      <c r="Q154" s="103"/>
      <c r="R154" s="103"/>
      <c r="S154" s="103"/>
      <c r="T154" s="103"/>
      <c r="U154" s="103"/>
      <c r="V154" s="192"/>
      <c r="W154" s="189"/>
    </row>
    <row r="155" spans="2:23" ht="12.75" hidden="1" customHeight="1" outlineLevel="1">
      <c r="B155" s="159">
        <v>149</v>
      </c>
      <c r="C155" s="181">
        <v>0</v>
      </c>
      <c r="D155" s="181">
        <v>0</v>
      </c>
      <c r="E155" s="181">
        <v>0</v>
      </c>
      <c r="F155" s="190"/>
      <c r="G155" s="191"/>
      <c r="H155" s="191"/>
      <c r="I155" s="103"/>
      <c r="J155" s="103"/>
      <c r="K155" s="103"/>
      <c r="L155" s="103"/>
      <c r="M155" s="103"/>
      <c r="N155" s="103"/>
      <c r="O155" s="103"/>
      <c r="P155" s="103"/>
      <c r="Q155" s="103"/>
      <c r="R155" s="103"/>
      <c r="S155" s="103"/>
      <c r="T155" s="103"/>
      <c r="U155" s="103"/>
      <c r="V155" s="192"/>
      <c r="W155" s="189"/>
    </row>
    <row r="156" spans="2:23" ht="12.75" hidden="1" customHeight="1" outlineLevel="1">
      <c r="B156" s="159">
        <v>150</v>
      </c>
      <c r="C156" s="181">
        <v>0</v>
      </c>
      <c r="D156" s="181">
        <v>0</v>
      </c>
      <c r="E156" s="181">
        <v>0</v>
      </c>
      <c r="F156" s="190"/>
      <c r="G156" s="191"/>
      <c r="H156" s="191"/>
      <c r="I156" s="103"/>
      <c r="J156" s="103"/>
      <c r="K156" s="103"/>
      <c r="L156" s="103"/>
      <c r="M156" s="103"/>
      <c r="N156" s="103"/>
      <c r="O156" s="103"/>
      <c r="P156" s="103"/>
      <c r="Q156" s="103"/>
      <c r="R156" s="103"/>
      <c r="S156" s="103"/>
      <c r="T156" s="103"/>
      <c r="U156" s="103"/>
      <c r="V156" s="192"/>
      <c r="W156" s="189"/>
    </row>
    <row r="157" spans="2:23" ht="12.75" hidden="1" customHeight="1" outlineLevel="1">
      <c r="B157" s="159">
        <v>151</v>
      </c>
      <c r="C157" s="181">
        <v>0</v>
      </c>
      <c r="D157" s="181">
        <v>0</v>
      </c>
      <c r="E157" s="181">
        <v>0</v>
      </c>
      <c r="F157" s="190"/>
      <c r="G157" s="191"/>
      <c r="H157" s="191"/>
      <c r="I157" s="103"/>
      <c r="J157" s="103"/>
      <c r="K157" s="103"/>
      <c r="L157" s="103"/>
      <c r="M157" s="103"/>
      <c r="N157" s="103"/>
      <c r="O157" s="103"/>
      <c r="P157" s="103"/>
      <c r="Q157" s="103"/>
      <c r="R157" s="103"/>
      <c r="S157" s="103"/>
      <c r="T157" s="103"/>
      <c r="U157" s="103"/>
      <c r="V157" s="192"/>
      <c r="W157" s="189"/>
    </row>
    <row r="158" spans="2:23" ht="12.75" hidden="1" customHeight="1" outlineLevel="1">
      <c r="B158" s="159">
        <v>152</v>
      </c>
      <c r="C158" s="181">
        <v>0</v>
      </c>
      <c r="D158" s="181">
        <v>0</v>
      </c>
      <c r="E158" s="181">
        <v>0</v>
      </c>
      <c r="F158" s="190"/>
      <c r="G158" s="191"/>
      <c r="H158" s="191"/>
      <c r="I158" s="103"/>
      <c r="J158" s="103"/>
      <c r="K158" s="103"/>
      <c r="L158" s="103"/>
      <c r="M158" s="103"/>
      <c r="N158" s="103"/>
      <c r="O158" s="103"/>
      <c r="P158" s="103"/>
      <c r="Q158" s="103"/>
      <c r="R158" s="103"/>
      <c r="S158" s="103"/>
      <c r="T158" s="103"/>
      <c r="U158" s="103"/>
      <c r="V158" s="192"/>
      <c r="W158" s="189"/>
    </row>
    <row r="159" spans="2:23" ht="12.75" hidden="1" customHeight="1" outlineLevel="1">
      <c r="B159" s="159">
        <v>153</v>
      </c>
      <c r="C159" s="181">
        <v>0</v>
      </c>
      <c r="D159" s="181">
        <v>0</v>
      </c>
      <c r="E159" s="181">
        <v>0</v>
      </c>
      <c r="F159" s="190"/>
      <c r="G159" s="191"/>
      <c r="H159" s="191"/>
      <c r="I159" s="103"/>
      <c r="J159" s="103"/>
      <c r="K159" s="103"/>
      <c r="L159" s="103"/>
      <c r="M159" s="103"/>
      <c r="N159" s="103"/>
      <c r="O159" s="103"/>
      <c r="P159" s="103"/>
      <c r="Q159" s="103"/>
      <c r="R159" s="103"/>
      <c r="S159" s="103"/>
      <c r="T159" s="103"/>
      <c r="U159" s="103"/>
      <c r="V159" s="192"/>
      <c r="W159" s="189"/>
    </row>
    <row r="160" spans="2:23" ht="12.75" hidden="1" customHeight="1" outlineLevel="1">
      <c r="B160" s="159">
        <v>154</v>
      </c>
      <c r="C160" s="181">
        <v>0</v>
      </c>
      <c r="D160" s="181">
        <v>0</v>
      </c>
      <c r="E160" s="181">
        <v>0</v>
      </c>
      <c r="F160" s="190"/>
      <c r="G160" s="191"/>
      <c r="H160" s="191"/>
      <c r="I160" s="103"/>
      <c r="J160" s="103"/>
      <c r="K160" s="103"/>
      <c r="L160" s="103"/>
      <c r="M160" s="103"/>
      <c r="N160" s="103"/>
      <c r="O160" s="103"/>
      <c r="P160" s="103"/>
      <c r="Q160" s="103"/>
      <c r="R160" s="103"/>
      <c r="S160" s="103"/>
      <c r="T160" s="103"/>
      <c r="U160" s="103"/>
      <c r="V160" s="192"/>
      <c r="W160" s="189"/>
    </row>
    <row r="161" spans="2:23" ht="12.75" hidden="1" customHeight="1" outlineLevel="1">
      <c r="B161" s="159">
        <v>155</v>
      </c>
      <c r="C161" s="181">
        <v>0</v>
      </c>
      <c r="D161" s="181">
        <v>0</v>
      </c>
      <c r="E161" s="181">
        <v>0</v>
      </c>
      <c r="F161" s="190"/>
      <c r="G161" s="191"/>
      <c r="H161" s="191"/>
      <c r="I161" s="103"/>
      <c r="J161" s="103"/>
      <c r="K161" s="103"/>
      <c r="L161" s="103"/>
      <c r="M161" s="103"/>
      <c r="N161" s="103"/>
      <c r="O161" s="103"/>
      <c r="P161" s="103"/>
      <c r="Q161" s="103"/>
      <c r="R161" s="103"/>
      <c r="S161" s="103"/>
      <c r="T161" s="103"/>
      <c r="U161" s="103"/>
      <c r="V161" s="192"/>
      <c r="W161" s="189"/>
    </row>
    <row r="162" spans="2:23" ht="12.75" hidden="1" customHeight="1" outlineLevel="1">
      <c r="B162" s="159">
        <v>156</v>
      </c>
      <c r="C162" s="181">
        <v>0</v>
      </c>
      <c r="D162" s="181">
        <v>0</v>
      </c>
      <c r="E162" s="181">
        <v>0</v>
      </c>
      <c r="F162" s="190"/>
      <c r="G162" s="191"/>
      <c r="H162" s="191"/>
      <c r="I162" s="103"/>
      <c r="J162" s="103"/>
      <c r="K162" s="103"/>
      <c r="L162" s="103"/>
      <c r="M162" s="103"/>
      <c r="N162" s="103"/>
      <c r="O162" s="103"/>
      <c r="P162" s="103"/>
      <c r="Q162" s="103"/>
      <c r="R162" s="103"/>
      <c r="S162" s="103"/>
      <c r="T162" s="103"/>
      <c r="U162" s="103"/>
      <c r="V162" s="192"/>
      <c r="W162" s="189"/>
    </row>
    <row r="163" spans="2:23" ht="12.75" hidden="1" customHeight="1" outlineLevel="1">
      <c r="B163" s="159">
        <v>157</v>
      </c>
      <c r="C163" s="181">
        <v>0</v>
      </c>
      <c r="D163" s="181">
        <v>0</v>
      </c>
      <c r="E163" s="181">
        <v>0</v>
      </c>
      <c r="F163" s="190"/>
      <c r="G163" s="191"/>
      <c r="H163" s="191"/>
      <c r="I163" s="103"/>
      <c r="J163" s="103"/>
      <c r="K163" s="103"/>
      <c r="L163" s="103"/>
      <c r="M163" s="103"/>
      <c r="N163" s="103"/>
      <c r="O163" s="103"/>
      <c r="P163" s="103"/>
      <c r="Q163" s="103"/>
      <c r="R163" s="103"/>
      <c r="S163" s="103"/>
      <c r="T163" s="103"/>
      <c r="U163" s="103"/>
      <c r="V163" s="192"/>
      <c r="W163" s="189"/>
    </row>
    <row r="164" spans="2:23" ht="12.75" hidden="1" customHeight="1" outlineLevel="1">
      <c r="B164" s="159">
        <v>158</v>
      </c>
      <c r="C164" s="181">
        <v>0</v>
      </c>
      <c r="D164" s="181">
        <v>0</v>
      </c>
      <c r="E164" s="181">
        <v>0</v>
      </c>
      <c r="F164" s="190"/>
      <c r="G164" s="191"/>
      <c r="H164" s="191"/>
      <c r="I164" s="103"/>
      <c r="J164" s="103"/>
      <c r="K164" s="103"/>
      <c r="L164" s="103"/>
      <c r="M164" s="103"/>
      <c r="N164" s="103"/>
      <c r="O164" s="103"/>
      <c r="P164" s="103"/>
      <c r="Q164" s="103"/>
      <c r="R164" s="103"/>
      <c r="S164" s="103"/>
      <c r="T164" s="103"/>
      <c r="U164" s="103"/>
      <c r="V164" s="192"/>
      <c r="W164" s="189"/>
    </row>
    <row r="165" spans="2:23" ht="12.75" hidden="1" customHeight="1" outlineLevel="1">
      <c r="B165" s="159">
        <v>159</v>
      </c>
      <c r="C165" s="181">
        <v>0</v>
      </c>
      <c r="D165" s="181">
        <v>0</v>
      </c>
      <c r="E165" s="181">
        <v>0</v>
      </c>
      <c r="F165" s="190"/>
      <c r="G165" s="191"/>
      <c r="H165" s="191"/>
      <c r="I165" s="103"/>
      <c r="J165" s="103"/>
      <c r="K165" s="103"/>
      <c r="L165" s="103"/>
      <c r="M165" s="103"/>
      <c r="N165" s="103"/>
      <c r="O165" s="103"/>
      <c r="P165" s="103"/>
      <c r="Q165" s="103"/>
      <c r="R165" s="103"/>
      <c r="S165" s="103"/>
      <c r="T165" s="103"/>
      <c r="U165" s="103"/>
      <c r="V165" s="192"/>
      <c r="W165" s="189"/>
    </row>
    <row r="166" spans="2:23" ht="12.75" hidden="1" customHeight="1" outlineLevel="1">
      <c r="B166" s="159">
        <v>160</v>
      </c>
      <c r="C166" s="181">
        <v>0</v>
      </c>
      <c r="D166" s="181">
        <v>0</v>
      </c>
      <c r="E166" s="181">
        <v>0</v>
      </c>
      <c r="F166" s="190"/>
      <c r="G166" s="191"/>
      <c r="H166" s="191"/>
      <c r="I166" s="103"/>
      <c r="J166" s="103"/>
      <c r="K166" s="103"/>
      <c r="L166" s="103"/>
      <c r="M166" s="103"/>
      <c r="N166" s="103"/>
      <c r="O166" s="103"/>
      <c r="P166" s="103"/>
      <c r="Q166" s="103"/>
      <c r="R166" s="103"/>
      <c r="S166" s="103"/>
      <c r="T166" s="103"/>
      <c r="U166" s="103"/>
      <c r="V166" s="192"/>
      <c r="W166" s="189"/>
    </row>
    <row r="167" spans="2:23" ht="12.75" hidden="1" customHeight="1" outlineLevel="1">
      <c r="B167" s="159">
        <v>161</v>
      </c>
      <c r="C167" s="181">
        <v>0</v>
      </c>
      <c r="D167" s="181">
        <v>0</v>
      </c>
      <c r="E167" s="181">
        <v>0</v>
      </c>
      <c r="F167" s="190"/>
      <c r="G167" s="191"/>
      <c r="H167" s="191"/>
      <c r="I167" s="103"/>
      <c r="J167" s="103"/>
      <c r="K167" s="103"/>
      <c r="L167" s="103"/>
      <c r="M167" s="103"/>
      <c r="N167" s="103"/>
      <c r="O167" s="103"/>
      <c r="P167" s="103"/>
      <c r="Q167" s="103"/>
      <c r="R167" s="103"/>
      <c r="S167" s="103"/>
      <c r="T167" s="103"/>
      <c r="U167" s="103"/>
      <c r="V167" s="192"/>
      <c r="W167" s="189"/>
    </row>
    <row r="168" spans="2:23" ht="12.75" hidden="1" customHeight="1" outlineLevel="1">
      <c r="B168" s="159">
        <v>162</v>
      </c>
      <c r="C168" s="181">
        <v>0</v>
      </c>
      <c r="D168" s="181">
        <v>0</v>
      </c>
      <c r="E168" s="181">
        <v>0</v>
      </c>
      <c r="F168" s="190"/>
      <c r="G168" s="191"/>
      <c r="H168" s="191"/>
      <c r="I168" s="103"/>
      <c r="J168" s="103"/>
      <c r="K168" s="103"/>
      <c r="L168" s="103"/>
      <c r="M168" s="103"/>
      <c r="N168" s="103"/>
      <c r="O168" s="103"/>
      <c r="P168" s="103"/>
      <c r="Q168" s="103"/>
      <c r="R168" s="103"/>
      <c r="S168" s="103"/>
      <c r="T168" s="103"/>
      <c r="U168" s="103"/>
      <c r="V168" s="192"/>
      <c r="W168" s="189"/>
    </row>
    <row r="169" spans="2:23" ht="12.75" hidden="1" customHeight="1" outlineLevel="1">
      <c r="B169" s="159">
        <v>163</v>
      </c>
      <c r="C169" s="181">
        <v>0</v>
      </c>
      <c r="D169" s="181">
        <v>0</v>
      </c>
      <c r="E169" s="181">
        <v>0</v>
      </c>
      <c r="F169" s="190"/>
      <c r="G169" s="191"/>
      <c r="H169" s="191"/>
      <c r="I169" s="103"/>
      <c r="J169" s="103"/>
      <c r="K169" s="103"/>
      <c r="L169" s="103"/>
      <c r="M169" s="103"/>
      <c r="N169" s="103"/>
      <c r="O169" s="103"/>
      <c r="P169" s="103"/>
      <c r="Q169" s="103"/>
      <c r="R169" s="103"/>
      <c r="S169" s="103"/>
      <c r="T169" s="103"/>
      <c r="U169" s="103"/>
      <c r="V169" s="192"/>
      <c r="W169" s="189"/>
    </row>
    <row r="170" spans="2:23" ht="12.75" hidden="1" customHeight="1" outlineLevel="1">
      <c r="B170" s="159">
        <v>164</v>
      </c>
      <c r="C170" s="181">
        <v>0</v>
      </c>
      <c r="D170" s="181">
        <v>0</v>
      </c>
      <c r="E170" s="181">
        <v>0</v>
      </c>
      <c r="F170" s="190"/>
      <c r="G170" s="191"/>
      <c r="H170" s="191"/>
      <c r="I170" s="103"/>
      <c r="J170" s="103"/>
      <c r="K170" s="103"/>
      <c r="L170" s="103"/>
      <c r="M170" s="103"/>
      <c r="N170" s="103"/>
      <c r="O170" s="103"/>
      <c r="P170" s="103"/>
      <c r="Q170" s="103"/>
      <c r="R170" s="103"/>
      <c r="S170" s="103"/>
      <c r="T170" s="103"/>
      <c r="U170" s="103"/>
      <c r="V170" s="192"/>
      <c r="W170" s="189"/>
    </row>
    <row r="171" spans="2:23" s="5" customFormat="1" collapsed="1">
      <c r="B171" s="159" t="s">
        <v>91</v>
      </c>
      <c r="C171" s="159" t="s">
        <v>92</v>
      </c>
      <c r="D171" s="149"/>
      <c r="E171" s="149"/>
      <c r="F171" s="190"/>
      <c r="G171" s="193" t="s">
        <v>37</v>
      </c>
      <c r="H171" s="193" t="s">
        <v>37</v>
      </c>
      <c r="I171" s="103">
        <v>0</v>
      </c>
      <c r="J171" s="103">
        <v>0</v>
      </c>
      <c r="K171" s="103">
        <v>0</v>
      </c>
      <c r="L171" s="103">
        <v>0</v>
      </c>
      <c r="M171" s="103">
        <v>0</v>
      </c>
      <c r="N171" s="103">
        <v>0</v>
      </c>
      <c r="O171" s="103">
        <v>0</v>
      </c>
      <c r="P171" s="103">
        <v>0</v>
      </c>
      <c r="Q171" s="103">
        <v>0</v>
      </c>
      <c r="R171" s="103">
        <v>0</v>
      </c>
      <c r="S171" s="103">
        <v>0</v>
      </c>
      <c r="T171" s="103">
        <v>0</v>
      </c>
      <c r="U171" s="103">
        <v>0</v>
      </c>
      <c r="V171" s="199">
        <f>+SUM(F171:U171)</f>
        <v>0</v>
      </c>
      <c r="W171" s="200" t="s">
        <v>93</v>
      </c>
    </row>
    <row r="172" spans="2:23">
      <c r="B172" s="79"/>
      <c r="C172" s="183" t="s">
        <v>94</v>
      </c>
      <c r="D172" s="194">
        <f>SUM(D7:D171)</f>
        <v>70.95</v>
      </c>
      <c r="E172" s="28" t="s">
        <v>37</v>
      </c>
      <c r="F172" s="195">
        <f>SUM(F7:F171)</f>
        <v>670693.46</v>
      </c>
      <c r="G172" s="195">
        <f t="shared" ref="G172:V172" si="0">SUM(G7:G171)</f>
        <v>0</v>
      </c>
      <c r="H172" s="195">
        <f t="shared" si="0"/>
        <v>0</v>
      </c>
      <c r="I172" s="195">
        <f t="shared" si="0"/>
        <v>0</v>
      </c>
      <c r="J172" s="195">
        <f t="shared" si="0"/>
        <v>0</v>
      </c>
      <c r="K172" s="195">
        <f t="shared" si="0"/>
        <v>0</v>
      </c>
      <c r="L172" s="195">
        <f t="shared" si="0"/>
        <v>0</v>
      </c>
      <c r="M172" s="195">
        <f t="shared" si="0"/>
        <v>0</v>
      </c>
      <c r="N172" s="195">
        <f t="shared" si="0"/>
        <v>0</v>
      </c>
      <c r="O172" s="195">
        <f t="shared" si="0"/>
        <v>4.0745362639427201E-10</v>
      </c>
      <c r="P172" s="195">
        <f t="shared" si="0"/>
        <v>0</v>
      </c>
      <c r="Q172" s="195">
        <f t="shared" si="0"/>
        <v>0</v>
      </c>
      <c r="R172" s="195">
        <f t="shared" si="0"/>
        <v>0</v>
      </c>
      <c r="S172" s="195">
        <f t="shared" si="0"/>
        <v>0</v>
      </c>
      <c r="T172" s="195">
        <f t="shared" si="0"/>
        <v>0</v>
      </c>
      <c r="U172" s="195">
        <f t="shared" si="0"/>
        <v>0</v>
      </c>
      <c r="V172" s="195">
        <f t="shared" si="0"/>
        <v>670693.46</v>
      </c>
      <c r="W172" s="28"/>
    </row>
    <row r="174" spans="2:23">
      <c r="C174" s="138" t="s">
        <v>95</v>
      </c>
      <c r="D174" s="196">
        <v>70.95</v>
      </c>
      <c r="E174" s="138" t="s">
        <v>96</v>
      </c>
      <c r="F174" s="196">
        <v>736847.66</v>
      </c>
      <c r="U174" s="3" t="s">
        <v>97</v>
      </c>
      <c r="V174" s="196">
        <v>670693.46</v>
      </c>
    </row>
    <row r="175" spans="2:23">
      <c r="C175" s="37" t="s">
        <v>98</v>
      </c>
      <c r="D175" s="104">
        <f>D172-D174</f>
        <v>0</v>
      </c>
      <c r="E175" s="37" t="s">
        <v>98</v>
      </c>
      <c r="F175" s="104">
        <f>+F172-F174</f>
        <v>-66154.200000000099</v>
      </c>
      <c r="U175" s="37" t="s">
        <v>98</v>
      </c>
      <c r="V175" s="104">
        <f>+V172-V174</f>
        <v>0</v>
      </c>
    </row>
    <row r="177" spans="2:23" s="46" customFormat="1" ht="11.25">
      <c r="B177" s="197"/>
    </row>
    <row r="178" spans="2:23" s="120" customFormat="1">
      <c r="B178" s="47" t="s">
        <v>99</v>
      </c>
      <c r="C178" s="48" t="s">
        <v>100</v>
      </c>
      <c r="D178" s="198"/>
      <c r="E178" s="198"/>
      <c r="F178" s="198"/>
      <c r="G178" s="198"/>
      <c r="H178" s="198"/>
      <c r="I178" s="198"/>
      <c r="J178" s="198"/>
      <c r="K178" s="198"/>
      <c r="L178" s="198"/>
      <c r="M178" s="198"/>
      <c r="N178" s="198"/>
      <c r="O178" s="198"/>
      <c r="P178" s="198"/>
      <c r="Q178" s="198"/>
      <c r="R178" s="198"/>
      <c r="S178" s="198"/>
      <c r="T178" s="198"/>
      <c r="U178" s="198"/>
      <c r="V178" s="198"/>
      <c r="W178" s="201"/>
    </row>
    <row r="179" spans="2:23" s="120" customFormat="1">
      <c r="B179" s="51" t="s">
        <v>26</v>
      </c>
      <c r="C179" s="3" t="s">
        <v>101</v>
      </c>
      <c r="W179" s="202"/>
    </row>
    <row r="180" spans="2:23" s="120" customFormat="1">
      <c r="B180" s="51" t="s">
        <v>102</v>
      </c>
      <c r="C180" s="3" t="s">
        <v>103</v>
      </c>
      <c r="W180" s="202"/>
    </row>
    <row r="181" spans="2:23" s="120" customFormat="1">
      <c r="B181" s="51"/>
      <c r="C181" s="3" t="s">
        <v>104</v>
      </c>
      <c r="W181" s="202"/>
    </row>
    <row r="182" spans="2:23" s="120" customFormat="1">
      <c r="B182" s="51"/>
      <c r="C182" s="3" t="s">
        <v>105</v>
      </c>
      <c r="W182" s="202"/>
    </row>
    <row r="183" spans="2:23" s="120" customFormat="1">
      <c r="B183" s="51"/>
      <c r="C183" s="3" t="s">
        <v>106</v>
      </c>
      <c r="D183" s="3"/>
      <c r="E183" s="3"/>
      <c r="F183" s="46"/>
      <c r="G183" s="46"/>
      <c r="H183" s="46"/>
      <c r="I183" s="46"/>
      <c r="J183" s="46"/>
      <c r="K183" s="46"/>
      <c r="L183" s="46"/>
      <c r="M183" s="46"/>
      <c r="N183" s="46"/>
      <c r="O183" s="46"/>
      <c r="P183" s="46"/>
      <c r="Q183" s="46"/>
      <c r="R183" s="46"/>
      <c r="S183" s="46"/>
      <c r="T183" s="46"/>
      <c r="U183" s="46"/>
      <c r="V183" s="46"/>
      <c r="W183" s="142"/>
    </row>
    <row r="184" spans="2:23" s="120" customFormat="1" ht="15" customHeight="1">
      <c r="B184" s="51"/>
      <c r="C184" s="3" t="s">
        <v>107</v>
      </c>
      <c r="D184" s="3"/>
      <c r="E184" s="3"/>
      <c r="F184" s="3"/>
      <c r="G184" s="3"/>
      <c r="H184" s="3"/>
      <c r="I184" s="3"/>
      <c r="J184" s="3"/>
      <c r="K184" s="3"/>
      <c r="L184" s="3"/>
      <c r="M184" s="3"/>
      <c r="N184" s="3"/>
      <c r="O184" s="3"/>
      <c r="P184" s="3"/>
      <c r="Q184" s="3"/>
      <c r="R184" s="3"/>
      <c r="S184" s="3"/>
      <c r="T184" s="3"/>
      <c r="U184" s="3"/>
      <c r="V184" s="3"/>
      <c r="W184" s="116"/>
    </row>
    <row r="185" spans="2:23" s="120" customFormat="1">
      <c r="B185" s="51"/>
      <c r="C185" s="3" t="s">
        <v>108</v>
      </c>
      <c r="D185" s="3"/>
      <c r="E185" s="3"/>
      <c r="F185" s="46"/>
      <c r="G185" s="46"/>
      <c r="H185" s="46"/>
      <c r="I185" s="46"/>
      <c r="J185" s="46"/>
      <c r="K185" s="46"/>
      <c r="L185" s="46"/>
      <c r="M185" s="46"/>
      <c r="N185" s="46"/>
      <c r="O185" s="46"/>
      <c r="P185" s="46"/>
      <c r="Q185" s="46"/>
      <c r="R185" s="46"/>
      <c r="S185" s="46"/>
      <c r="T185" s="46"/>
      <c r="U185" s="46"/>
      <c r="V185" s="46"/>
      <c r="W185" s="142"/>
    </row>
    <row r="186" spans="2:23" s="120" customFormat="1">
      <c r="B186" s="51" t="s">
        <v>27</v>
      </c>
      <c r="C186" s="3" t="s">
        <v>109</v>
      </c>
      <c r="W186" s="202"/>
    </row>
    <row r="187" spans="2:23" s="120" customFormat="1">
      <c r="B187" s="51" t="s">
        <v>28</v>
      </c>
      <c r="C187" s="3" t="s">
        <v>110</v>
      </c>
      <c r="W187" s="202"/>
    </row>
    <row r="188" spans="2:23" s="120" customFormat="1">
      <c r="B188" s="51"/>
      <c r="C188" s="3" t="s">
        <v>111</v>
      </c>
      <c r="W188" s="202"/>
    </row>
    <row r="189" spans="2:23" s="120" customFormat="1">
      <c r="B189" s="51" t="s">
        <v>29</v>
      </c>
      <c r="C189" s="3" t="s">
        <v>112</v>
      </c>
      <c r="W189" s="202"/>
    </row>
    <row r="190" spans="2:23" s="120" customFormat="1">
      <c r="B190" s="51" t="s">
        <v>30</v>
      </c>
      <c r="C190" s="3" t="s">
        <v>113</v>
      </c>
      <c r="W190" s="202"/>
    </row>
    <row r="191" spans="2:23" s="120" customFormat="1">
      <c r="B191" s="51" t="s">
        <v>31</v>
      </c>
      <c r="C191" s="3" t="s">
        <v>114</v>
      </c>
      <c r="W191" s="202"/>
    </row>
    <row r="192" spans="2:23" s="120" customFormat="1">
      <c r="B192" s="51" t="s">
        <v>32</v>
      </c>
      <c r="C192" s="3" t="s">
        <v>115</v>
      </c>
      <c r="W192" s="202"/>
    </row>
    <row r="193" spans="2:23" s="120" customFormat="1">
      <c r="B193" s="51" t="s">
        <v>33</v>
      </c>
      <c r="C193" s="3" t="s">
        <v>116</v>
      </c>
      <c r="W193" s="202"/>
    </row>
    <row r="194" spans="2:23" s="120" customFormat="1">
      <c r="B194" s="143" t="s">
        <v>34</v>
      </c>
      <c r="C194" s="54" t="s">
        <v>117</v>
      </c>
      <c r="D194" s="203"/>
      <c r="E194" s="203"/>
      <c r="F194" s="203"/>
      <c r="G194" s="203"/>
      <c r="H194" s="203"/>
      <c r="I194" s="203"/>
      <c r="J194" s="203"/>
      <c r="K194" s="203"/>
      <c r="L194" s="203"/>
      <c r="M194" s="203"/>
      <c r="N194" s="203"/>
      <c r="O194" s="203"/>
      <c r="P194" s="203"/>
      <c r="Q194" s="203"/>
      <c r="R194" s="203"/>
      <c r="S194" s="203"/>
      <c r="T194" s="203"/>
      <c r="U194" s="203"/>
      <c r="V194" s="203"/>
      <c r="W194" s="204"/>
    </row>
    <row r="195" spans="2:23" s="46" customFormat="1" ht="11.25"/>
    <row r="196" spans="2:23" s="46" customFormat="1" ht="11.25"/>
    <row r="197" spans="2:23" s="46" customFormat="1" ht="11.25"/>
  </sheetData>
  <mergeCells count="156">
    <mergeCell ref="W7:W20"/>
    <mergeCell ref="V7:V15"/>
    <mergeCell ref="V16:V20"/>
    <mergeCell ref="V21:V23"/>
    <mergeCell ref="V24:V25"/>
    <mergeCell ref="V26:V28"/>
    <mergeCell ref="V29:V32"/>
    <mergeCell ref="V33:V47"/>
    <mergeCell ref="V48:V76"/>
    <mergeCell ref="V77:V110"/>
    <mergeCell ref="U7:U15"/>
    <mergeCell ref="U16:U20"/>
    <mergeCell ref="U21:U23"/>
    <mergeCell ref="U24:U25"/>
    <mergeCell ref="U26:U28"/>
    <mergeCell ref="U29:U32"/>
    <mergeCell ref="U33:U47"/>
    <mergeCell ref="U48:U76"/>
    <mergeCell ref="U77:U110"/>
    <mergeCell ref="T7:T15"/>
    <mergeCell ref="T16:T20"/>
    <mergeCell ref="T21:T23"/>
    <mergeCell ref="T24:T25"/>
    <mergeCell ref="T26:T28"/>
    <mergeCell ref="T29:T32"/>
    <mergeCell ref="T33:T47"/>
    <mergeCell ref="T48:T76"/>
    <mergeCell ref="T77:T110"/>
    <mergeCell ref="S7:S15"/>
    <mergeCell ref="S16:S20"/>
    <mergeCell ref="S21:S23"/>
    <mergeCell ref="S24:S25"/>
    <mergeCell ref="S26:S28"/>
    <mergeCell ref="S29:S32"/>
    <mergeCell ref="S33:S47"/>
    <mergeCell ref="S48:S76"/>
    <mergeCell ref="S77:S110"/>
    <mergeCell ref="R7:R15"/>
    <mergeCell ref="R16:R20"/>
    <mergeCell ref="R21:R23"/>
    <mergeCell ref="R24:R25"/>
    <mergeCell ref="R26:R28"/>
    <mergeCell ref="R29:R32"/>
    <mergeCell ref="R33:R47"/>
    <mergeCell ref="R48:R76"/>
    <mergeCell ref="R77:R110"/>
    <mergeCell ref="Q7:Q15"/>
    <mergeCell ref="Q16:Q20"/>
    <mergeCell ref="Q21:Q23"/>
    <mergeCell ref="Q24:Q25"/>
    <mergeCell ref="Q26:Q28"/>
    <mergeCell ref="Q29:Q32"/>
    <mergeCell ref="Q33:Q47"/>
    <mergeCell ref="Q48:Q76"/>
    <mergeCell ref="Q77:Q110"/>
    <mergeCell ref="P7:P15"/>
    <mergeCell ref="P16:P20"/>
    <mergeCell ref="P21:P23"/>
    <mergeCell ref="P24:P25"/>
    <mergeCell ref="P26:P28"/>
    <mergeCell ref="P29:P32"/>
    <mergeCell ref="P33:P47"/>
    <mergeCell ref="P48:P76"/>
    <mergeCell ref="P77:P110"/>
    <mergeCell ref="O7:O15"/>
    <mergeCell ref="O16:O20"/>
    <mergeCell ref="O21:O23"/>
    <mergeCell ref="O24:O25"/>
    <mergeCell ref="O26:O28"/>
    <mergeCell ref="O29:O32"/>
    <mergeCell ref="O33:O47"/>
    <mergeCell ref="O48:O76"/>
    <mergeCell ref="O77:O110"/>
    <mergeCell ref="N7:N15"/>
    <mergeCell ref="N16:N20"/>
    <mergeCell ref="N21:N23"/>
    <mergeCell ref="N24:N25"/>
    <mergeCell ref="N26:N28"/>
    <mergeCell ref="N29:N32"/>
    <mergeCell ref="N33:N47"/>
    <mergeCell ref="N48:N76"/>
    <mergeCell ref="N77:N110"/>
    <mergeCell ref="L16:L20"/>
    <mergeCell ref="L21:L23"/>
    <mergeCell ref="L24:L25"/>
    <mergeCell ref="L26:L28"/>
    <mergeCell ref="L29:L32"/>
    <mergeCell ref="L33:L47"/>
    <mergeCell ref="L48:L76"/>
    <mergeCell ref="L77:L110"/>
    <mergeCell ref="M7:M15"/>
    <mergeCell ref="M16:M20"/>
    <mergeCell ref="M21:M23"/>
    <mergeCell ref="M24:M25"/>
    <mergeCell ref="M26:M28"/>
    <mergeCell ref="M29:M32"/>
    <mergeCell ref="M33:M47"/>
    <mergeCell ref="M48:M76"/>
    <mergeCell ref="M77:M110"/>
    <mergeCell ref="J48:J76"/>
    <mergeCell ref="J77:J110"/>
    <mergeCell ref="K7:K15"/>
    <mergeCell ref="K16:K20"/>
    <mergeCell ref="K21:K23"/>
    <mergeCell ref="K24:K25"/>
    <mergeCell ref="K26:K28"/>
    <mergeCell ref="K29:K32"/>
    <mergeCell ref="K33:K47"/>
    <mergeCell ref="K48:K76"/>
    <mergeCell ref="K77:K110"/>
    <mergeCell ref="H48:H76"/>
    <mergeCell ref="H77:H110"/>
    <mergeCell ref="I7:I15"/>
    <mergeCell ref="I16:I20"/>
    <mergeCell ref="I21:I23"/>
    <mergeCell ref="I24:I25"/>
    <mergeCell ref="I26:I28"/>
    <mergeCell ref="I29:I32"/>
    <mergeCell ref="I33:I47"/>
    <mergeCell ref="I48:I76"/>
    <mergeCell ref="I77:I110"/>
    <mergeCell ref="F48:F76"/>
    <mergeCell ref="F77:F110"/>
    <mergeCell ref="G7:G15"/>
    <mergeCell ref="G16:G20"/>
    <mergeCell ref="G21:G23"/>
    <mergeCell ref="G24:G25"/>
    <mergeCell ref="G26:G28"/>
    <mergeCell ref="G29:G32"/>
    <mergeCell ref="G33:G47"/>
    <mergeCell ref="G48:G76"/>
    <mergeCell ref="G77:G110"/>
    <mergeCell ref="B1:E1"/>
    <mergeCell ref="G6:U6"/>
    <mergeCell ref="F7:F15"/>
    <mergeCell ref="F16:F20"/>
    <mergeCell ref="F21:F23"/>
    <mergeCell ref="F24:F25"/>
    <mergeCell ref="F26:F28"/>
    <mergeCell ref="F29:F32"/>
    <mergeCell ref="F33:F47"/>
    <mergeCell ref="H7:H15"/>
    <mergeCell ref="H16:H20"/>
    <mergeCell ref="H21:H23"/>
    <mergeCell ref="H24:H25"/>
    <mergeCell ref="H26:H28"/>
    <mergeCell ref="H29:H32"/>
    <mergeCell ref="H33:H47"/>
    <mergeCell ref="J7:J15"/>
    <mergeCell ref="J16:J20"/>
    <mergeCell ref="J21:J23"/>
    <mergeCell ref="J24:J25"/>
    <mergeCell ref="J26:J28"/>
    <mergeCell ref="J29:J32"/>
    <mergeCell ref="J33:J47"/>
    <mergeCell ref="L7:L15"/>
  </mergeCells>
  <pageMargins left="0.69930555555555596" right="0.69930555555555596" top="0.75" bottom="0.75" header="0.3" footer="0.3"/>
  <pageSetup paperSize="9" scale="53" orientation="landscape"/>
</worksheet>
</file>

<file path=xl/worksheets/sheet2.xml><?xml version="1.0" encoding="utf-8"?>
<worksheet xmlns="http://schemas.openxmlformats.org/spreadsheetml/2006/main" xmlns:r="http://schemas.openxmlformats.org/officeDocument/2006/relationships">
  <sheetPr>
    <tabColor theme="4" tint="0.59999389629810485"/>
  </sheetPr>
  <dimension ref="B1:AB125"/>
  <sheetViews>
    <sheetView showGridLines="0" workbookViewId="0">
      <pane xSplit="5" ySplit="7" topLeftCell="S71" activePane="bottomRight" state="frozen"/>
      <selection pane="topRight"/>
      <selection pane="bottomLeft"/>
      <selection pane="bottomRight" activeCell="F175" sqref="F175"/>
    </sheetView>
  </sheetViews>
  <sheetFormatPr defaultColWidth="9.140625" defaultRowHeight="15" outlineLevelCol="1"/>
  <cols>
    <col min="1" max="1" width="4.28515625" style="3" customWidth="1"/>
    <col min="2" max="2" width="9.42578125" style="3" customWidth="1"/>
    <col min="3" max="3" width="65.85546875" style="3" customWidth="1"/>
    <col min="4" max="4" width="12.85546875" style="3" customWidth="1"/>
    <col min="5" max="5" width="12.42578125" style="3" customWidth="1"/>
    <col min="6" max="6" width="10.28515625" style="148" customWidth="1"/>
    <col min="7" max="8" width="10.28515625" style="3" customWidth="1"/>
    <col min="9" max="12" width="10.85546875" style="3" customWidth="1"/>
    <col min="13" max="20" width="10.85546875" style="3" customWidth="1" outlineLevel="1"/>
    <col min="21" max="21" width="13.140625" style="3" customWidth="1"/>
    <col min="22" max="22" width="16" style="3" customWidth="1"/>
    <col min="23" max="23" width="4.28515625" style="3" customWidth="1"/>
    <col min="24" max="24" width="9.140625" style="3"/>
    <col min="25" max="25" width="54.85546875" style="3" customWidth="1"/>
    <col min="26" max="26" width="9.140625" style="3"/>
    <col min="27" max="27" width="11.5703125" style="3" customWidth="1"/>
    <col min="28" max="28" width="13.140625" style="3" customWidth="1"/>
    <col min="29" max="16384" width="9.140625" style="3"/>
  </cols>
  <sheetData>
    <row r="1" spans="2:28" ht="25.5">
      <c r="F1" s="3"/>
      <c r="Y1" s="60" t="s">
        <v>118</v>
      </c>
    </row>
    <row r="2" spans="2:28" ht="12.75">
      <c r="B2" s="5"/>
      <c r="F2" s="3"/>
    </row>
    <row r="3" spans="2:28" ht="12.75">
      <c r="B3" s="5" t="s">
        <v>1</v>
      </c>
      <c r="F3" s="3"/>
    </row>
    <row r="4" spans="2:28" ht="12.75">
      <c r="B4" s="5" t="s">
        <v>119</v>
      </c>
      <c r="F4" s="3"/>
    </row>
    <row r="5" spans="2:28" ht="12.75">
      <c r="F5" s="3"/>
    </row>
    <row r="6" spans="2:28" ht="51">
      <c r="B6" s="28" t="s">
        <v>3</v>
      </c>
      <c r="C6" s="28" t="s">
        <v>120</v>
      </c>
      <c r="D6" s="44" t="s">
        <v>121</v>
      </c>
      <c r="E6" s="44" t="s">
        <v>122</v>
      </c>
      <c r="F6" s="28" t="s">
        <v>8</v>
      </c>
      <c r="G6" s="28" t="s">
        <v>9</v>
      </c>
      <c r="H6" s="28" t="s">
        <v>10</v>
      </c>
      <c r="I6" s="28" t="s">
        <v>11</v>
      </c>
      <c r="J6" s="28" t="s">
        <v>12</v>
      </c>
      <c r="K6" s="28" t="s">
        <v>13</v>
      </c>
      <c r="L6" s="28" t="s">
        <v>14</v>
      </c>
      <c r="M6" s="28" t="s">
        <v>15</v>
      </c>
      <c r="N6" s="28" t="s">
        <v>16</v>
      </c>
      <c r="O6" s="28" t="s">
        <v>17</v>
      </c>
      <c r="P6" s="28" t="s">
        <v>18</v>
      </c>
      <c r="Q6" s="28" t="s">
        <v>19</v>
      </c>
      <c r="R6" s="28" t="s">
        <v>20</v>
      </c>
      <c r="S6" s="28" t="s">
        <v>21</v>
      </c>
      <c r="T6" s="28" t="s">
        <v>22</v>
      </c>
      <c r="U6" s="28" t="s">
        <v>23</v>
      </c>
      <c r="V6" s="28" t="s">
        <v>24</v>
      </c>
      <c r="X6" s="28" t="s">
        <v>123</v>
      </c>
      <c r="Y6" s="28" t="s">
        <v>124</v>
      </c>
      <c r="AA6" s="44" t="s">
        <v>125</v>
      </c>
      <c r="AB6" s="28" t="s">
        <v>126</v>
      </c>
    </row>
    <row r="7" spans="2:28" ht="12.75">
      <c r="B7" s="28" t="s">
        <v>26</v>
      </c>
      <c r="C7" s="28" t="s">
        <v>102</v>
      </c>
      <c r="D7" s="28" t="s">
        <v>27</v>
      </c>
      <c r="E7" s="28" t="s">
        <v>28</v>
      </c>
      <c r="F7" s="206" t="s">
        <v>29</v>
      </c>
      <c r="G7" s="206"/>
      <c r="H7" s="206"/>
      <c r="I7" s="206"/>
      <c r="J7" s="206"/>
      <c r="K7" s="206"/>
      <c r="L7" s="206"/>
      <c r="M7" s="206"/>
      <c r="N7" s="206"/>
      <c r="O7" s="206"/>
      <c r="P7" s="206"/>
      <c r="Q7" s="206"/>
      <c r="R7" s="206"/>
      <c r="S7" s="206"/>
      <c r="T7" s="28"/>
      <c r="U7" s="28" t="s">
        <v>30</v>
      </c>
      <c r="V7" s="28" t="s">
        <v>31</v>
      </c>
      <c r="X7" s="28" t="s">
        <v>32</v>
      </c>
      <c r="Y7" s="28" t="s">
        <v>34</v>
      </c>
      <c r="AA7" s="28" t="s">
        <v>127</v>
      </c>
      <c r="AB7" s="28" t="s">
        <v>128</v>
      </c>
    </row>
    <row r="8" spans="2:28" ht="12.75">
      <c r="B8" s="149" t="s">
        <v>129</v>
      </c>
      <c r="C8" s="149" t="s">
        <v>130</v>
      </c>
      <c r="D8" s="150" t="s">
        <v>131</v>
      </c>
      <c r="E8" s="151">
        <v>0</v>
      </c>
      <c r="F8" s="152" t="s">
        <v>37</v>
      </c>
      <c r="G8" s="152" t="s">
        <v>37</v>
      </c>
      <c r="H8" s="153">
        <v>1868.22</v>
      </c>
      <c r="I8" s="153">
        <v>0</v>
      </c>
      <c r="J8" s="153">
        <v>0</v>
      </c>
      <c r="K8" s="153">
        <v>0</v>
      </c>
      <c r="L8" s="153">
        <v>0</v>
      </c>
      <c r="M8" s="153">
        <v>0</v>
      </c>
      <c r="N8" s="153">
        <v>0</v>
      </c>
      <c r="O8" s="153">
        <v>0</v>
      </c>
      <c r="P8" s="153">
        <v>0</v>
      </c>
      <c r="Q8" s="153">
        <v>0</v>
      </c>
      <c r="R8" s="153">
        <v>0</v>
      </c>
      <c r="S8" s="153">
        <v>0</v>
      </c>
      <c r="T8" s="153">
        <v>0</v>
      </c>
      <c r="U8" s="151">
        <f>SUM(E8:T8)</f>
        <v>1868.22</v>
      </c>
      <c r="V8" s="222" t="s">
        <v>132</v>
      </c>
      <c r="X8" s="175" t="s">
        <v>8</v>
      </c>
      <c r="Y8" s="178" t="s">
        <v>39</v>
      </c>
      <c r="AA8" s="151">
        <v>1868.22</v>
      </c>
      <c r="AB8" s="151">
        <f>U8-AA8</f>
        <v>0</v>
      </c>
    </row>
    <row r="9" spans="2:28" ht="12.75">
      <c r="B9" s="154" t="s">
        <v>133</v>
      </c>
      <c r="C9" s="154" t="s">
        <v>134</v>
      </c>
      <c r="D9" s="155"/>
      <c r="E9" s="156"/>
      <c r="F9" s="157" t="s">
        <v>37</v>
      </c>
      <c r="G9" s="157" t="s">
        <v>37</v>
      </c>
      <c r="H9" s="158"/>
      <c r="I9" s="158"/>
      <c r="J9" s="158"/>
      <c r="K9" s="158"/>
      <c r="L9" s="158"/>
      <c r="M9" s="158"/>
      <c r="N9" s="158"/>
      <c r="O9" s="158"/>
      <c r="P9" s="158"/>
      <c r="Q9" s="158"/>
      <c r="R9" s="158"/>
      <c r="S9" s="158"/>
      <c r="T9" s="158"/>
      <c r="U9" s="176">
        <f t="shared" ref="U9:U46" si="0">SUM(E9:T9)</f>
        <v>0</v>
      </c>
      <c r="V9" s="243"/>
      <c r="X9" s="175" t="s">
        <v>9</v>
      </c>
      <c r="Y9" s="178" t="s">
        <v>41</v>
      </c>
      <c r="AA9" s="176"/>
      <c r="AB9" s="176"/>
    </row>
    <row r="10" spans="2:28" ht="12.75">
      <c r="B10" s="159" t="s">
        <v>135</v>
      </c>
      <c r="C10" s="159" t="s">
        <v>134</v>
      </c>
      <c r="D10" s="160" t="s">
        <v>136</v>
      </c>
      <c r="E10" s="161">
        <v>73013.490000000005</v>
      </c>
      <c r="F10" s="152" t="s">
        <v>37</v>
      </c>
      <c r="G10" s="152" t="s">
        <v>37</v>
      </c>
      <c r="H10" s="153">
        <v>-1868.22</v>
      </c>
      <c r="I10" s="153">
        <v>0</v>
      </c>
      <c r="J10" s="153">
        <v>0</v>
      </c>
      <c r="K10" s="153">
        <v>0</v>
      </c>
      <c r="L10" s="153">
        <v>0</v>
      </c>
      <c r="M10" s="153">
        <v>0</v>
      </c>
      <c r="N10" s="153">
        <v>0</v>
      </c>
      <c r="O10" s="153">
        <v>0</v>
      </c>
      <c r="P10" s="153">
        <v>0</v>
      </c>
      <c r="Q10" s="153">
        <v>0</v>
      </c>
      <c r="R10" s="153">
        <v>0</v>
      </c>
      <c r="S10" s="153">
        <v>0</v>
      </c>
      <c r="T10" s="153">
        <v>0</v>
      </c>
      <c r="U10" s="151">
        <f t="shared" si="0"/>
        <v>71145.27</v>
      </c>
      <c r="V10" s="243"/>
      <c r="X10" s="175" t="s">
        <v>10</v>
      </c>
      <c r="Y10" s="178" t="s">
        <v>43</v>
      </c>
      <c r="AA10" s="151">
        <v>71145.259999999995</v>
      </c>
      <c r="AB10" s="151">
        <f>U10-AA10</f>
        <v>9.9999999947613105E-3</v>
      </c>
    </row>
    <row r="11" spans="2:28" ht="25.5" customHeight="1">
      <c r="B11" s="159" t="s">
        <v>137</v>
      </c>
      <c r="C11" s="159" t="s">
        <v>138</v>
      </c>
      <c r="D11" s="160" t="s">
        <v>131</v>
      </c>
      <c r="E11" s="161">
        <v>0</v>
      </c>
      <c r="F11" s="152" t="s">
        <v>37</v>
      </c>
      <c r="G11" s="152" t="s">
        <v>37</v>
      </c>
      <c r="H11" s="153">
        <v>0</v>
      </c>
      <c r="I11" s="153">
        <v>0</v>
      </c>
      <c r="J11" s="153">
        <v>0</v>
      </c>
      <c r="K11" s="153">
        <v>0</v>
      </c>
      <c r="L11" s="153">
        <v>0</v>
      </c>
      <c r="M11" s="153">
        <v>0</v>
      </c>
      <c r="N11" s="153">
        <v>0</v>
      </c>
      <c r="O11" s="153">
        <v>0</v>
      </c>
      <c r="P11" s="153">
        <v>0</v>
      </c>
      <c r="Q11" s="153">
        <v>0</v>
      </c>
      <c r="R11" s="153">
        <v>0</v>
      </c>
      <c r="S11" s="153">
        <v>0</v>
      </c>
      <c r="T11" s="153">
        <v>0</v>
      </c>
      <c r="U11" s="151">
        <f t="shared" si="0"/>
        <v>0</v>
      </c>
      <c r="V11" s="243"/>
      <c r="X11" s="175" t="s">
        <v>11</v>
      </c>
      <c r="Y11" s="178" t="s">
        <v>44</v>
      </c>
      <c r="AA11" s="151">
        <v>0</v>
      </c>
      <c r="AB11" s="151">
        <f t="shared" ref="AB11:AB97" si="1">U11-AA11</f>
        <v>0</v>
      </c>
    </row>
    <row r="12" spans="2:28" ht="25.5">
      <c r="B12" s="154" t="s">
        <v>139</v>
      </c>
      <c r="C12" s="154" t="s">
        <v>140</v>
      </c>
      <c r="D12" s="155"/>
      <c r="E12" s="156"/>
      <c r="F12" s="157" t="s">
        <v>37</v>
      </c>
      <c r="G12" s="157" t="s">
        <v>37</v>
      </c>
      <c r="H12" s="158"/>
      <c r="I12" s="158"/>
      <c r="J12" s="158"/>
      <c r="K12" s="158"/>
      <c r="L12" s="158"/>
      <c r="M12" s="158"/>
      <c r="N12" s="158"/>
      <c r="O12" s="158"/>
      <c r="P12" s="158"/>
      <c r="Q12" s="158"/>
      <c r="R12" s="158"/>
      <c r="S12" s="158"/>
      <c r="T12" s="158"/>
      <c r="U12" s="176">
        <f t="shared" si="0"/>
        <v>0</v>
      </c>
      <c r="V12" s="243"/>
      <c r="X12" s="175" t="s">
        <v>12</v>
      </c>
      <c r="Y12" s="178" t="s">
        <v>46</v>
      </c>
      <c r="AA12" s="176"/>
      <c r="AB12" s="176"/>
    </row>
    <row r="13" spans="2:28" ht="12.75" customHeight="1">
      <c r="B13" s="96" t="s">
        <v>141</v>
      </c>
      <c r="C13" s="94" t="s">
        <v>142</v>
      </c>
      <c r="D13" s="150" t="s">
        <v>143</v>
      </c>
      <c r="E13" s="161">
        <v>182251.95</v>
      </c>
      <c r="F13" s="162" t="s">
        <v>37</v>
      </c>
      <c r="G13" s="162" t="s">
        <v>37</v>
      </c>
      <c r="H13" s="89">
        <v>0</v>
      </c>
      <c r="I13" s="89">
        <v>0</v>
      </c>
      <c r="J13" s="89">
        <v>0</v>
      </c>
      <c r="K13" s="89">
        <v>-1042.94</v>
      </c>
      <c r="L13" s="89">
        <v>0</v>
      </c>
      <c r="M13" s="89">
        <v>0</v>
      </c>
      <c r="N13" s="89">
        <v>0</v>
      </c>
      <c r="O13" s="89">
        <v>0</v>
      </c>
      <c r="P13" s="89">
        <v>0</v>
      </c>
      <c r="Q13" s="89">
        <v>0</v>
      </c>
      <c r="R13" s="89">
        <v>0</v>
      </c>
      <c r="S13" s="89">
        <v>0</v>
      </c>
      <c r="T13" s="89">
        <v>0</v>
      </c>
      <c r="U13" s="177">
        <f t="shared" si="0"/>
        <v>181209.01</v>
      </c>
      <c r="V13" s="243"/>
      <c r="X13" s="175" t="s">
        <v>13</v>
      </c>
      <c r="Y13" s="178" t="s">
        <v>47</v>
      </c>
      <c r="AA13" s="177">
        <v>181209.01</v>
      </c>
      <c r="AB13" s="177">
        <f>U13-AA13</f>
        <v>0</v>
      </c>
    </row>
    <row r="14" spans="2:28" ht="12.75" customHeight="1">
      <c r="B14" s="96" t="s">
        <v>144</v>
      </c>
      <c r="C14" s="94" t="s">
        <v>145</v>
      </c>
      <c r="D14" s="163" t="s">
        <v>131</v>
      </c>
      <c r="E14" s="161">
        <v>0</v>
      </c>
      <c r="F14" s="162" t="s">
        <v>37</v>
      </c>
      <c r="G14" s="162" t="s">
        <v>37</v>
      </c>
      <c r="H14" s="89">
        <v>0</v>
      </c>
      <c r="I14" s="89">
        <v>0</v>
      </c>
      <c r="J14" s="89">
        <v>0</v>
      </c>
      <c r="K14" s="89">
        <v>1042.94</v>
      </c>
      <c r="L14" s="89">
        <v>0</v>
      </c>
      <c r="M14" s="89">
        <v>0</v>
      </c>
      <c r="N14" s="89">
        <v>0</v>
      </c>
      <c r="O14" s="89">
        <v>0</v>
      </c>
      <c r="P14" s="89">
        <v>0</v>
      </c>
      <c r="Q14" s="89">
        <v>0</v>
      </c>
      <c r="R14" s="89">
        <v>0</v>
      </c>
      <c r="S14" s="89">
        <v>0</v>
      </c>
      <c r="T14" s="89">
        <v>0</v>
      </c>
      <c r="U14" s="177">
        <f t="shared" si="0"/>
        <v>1042.94</v>
      </c>
      <c r="V14" s="243"/>
      <c r="X14" s="175" t="s">
        <v>14</v>
      </c>
      <c r="Y14" s="178" t="s">
        <v>49</v>
      </c>
      <c r="AA14" s="177">
        <v>1042.94</v>
      </c>
      <c r="AB14" s="177">
        <f t="shared" si="1"/>
        <v>0</v>
      </c>
    </row>
    <row r="15" spans="2:28" ht="12.75">
      <c r="B15" s="154" t="s">
        <v>146</v>
      </c>
      <c r="C15" s="154" t="s">
        <v>147</v>
      </c>
      <c r="D15" s="155"/>
      <c r="E15" s="156"/>
      <c r="F15" s="157" t="s">
        <v>37</v>
      </c>
      <c r="G15" s="157" t="s">
        <v>37</v>
      </c>
      <c r="H15" s="158"/>
      <c r="I15" s="158"/>
      <c r="J15" s="158"/>
      <c r="K15" s="158"/>
      <c r="L15" s="158"/>
      <c r="M15" s="158"/>
      <c r="N15" s="158"/>
      <c r="O15" s="158"/>
      <c r="P15" s="158"/>
      <c r="Q15" s="158"/>
      <c r="R15" s="158"/>
      <c r="S15" s="158"/>
      <c r="T15" s="158"/>
      <c r="U15" s="176">
        <f t="shared" si="0"/>
        <v>0</v>
      </c>
      <c r="V15" s="243"/>
      <c r="X15" s="175" t="s">
        <v>15</v>
      </c>
      <c r="Y15" s="178" t="s">
        <v>51</v>
      </c>
      <c r="AA15" s="176"/>
      <c r="AB15" s="176"/>
    </row>
    <row r="16" spans="2:28" ht="12.75">
      <c r="B16" s="224" t="s">
        <v>148</v>
      </c>
      <c r="C16" s="227" t="s">
        <v>149</v>
      </c>
      <c r="D16" s="150" t="s">
        <v>150</v>
      </c>
      <c r="E16" s="161">
        <v>373604.5</v>
      </c>
      <c r="F16" s="234" t="s">
        <v>37</v>
      </c>
      <c r="G16" s="234" t="s">
        <v>37</v>
      </c>
      <c r="H16" s="237">
        <v>0</v>
      </c>
      <c r="I16" s="237">
        <v>-188.93</v>
      </c>
      <c r="J16" s="237">
        <v>0</v>
      </c>
      <c r="K16" s="237">
        <v>0</v>
      </c>
      <c r="L16" s="237">
        <v>0</v>
      </c>
      <c r="M16" s="237">
        <v>0</v>
      </c>
      <c r="N16" s="237">
        <v>0</v>
      </c>
      <c r="O16" s="237">
        <v>0</v>
      </c>
      <c r="P16" s="237">
        <v>0</v>
      </c>
      <c r="Q16" s="237">
        <v>0</v>
      </c>
      <c r="R16" s="237">
        <v>0</v>
      </c>
      <c r="S16" s="237">
        <v>0</v>
      </c>
      <c r="T16" s="237">
        <v>0</v>
      </c>
      <c r="U16" s="240">
        <f>SUM(E16:T21)</f>
        <v>664897.68000000005</v>
      </c>
      <c r="V16" s="243"/>
      <c r="X16" s="175" t="s">
        <v>16</v>
      </c>
      <c r="Y16" s="178" t="s">
        <v>52</v>
      </c>
      <c r="AA16" s="240">
        <v>664897.68000000005</v>
      </c>
      <c r="AB16" s="240">
        <f t="shared" si="1"/>
        <v>0</v>
      </c>
    </row>
    <row r="17" spans="2:28" ht="12.75">
      <c r="B17" s="225"/>
      <c r="C17" s="228"/>
      <c r="D17" s="150" t="s">
        <v>151</v>
      </c>
      <c r="E17" s="161">
        <v>61774.61</v>
      </c>
      <c r="F17" s="235"/>
      <c r="G17" s="235"/>
      <c r="H17" s="238"/>
      <c r="I17" s="238"/>
      <c r="J17" s="238"/>
      <c r="K17" s="238"/>
      <c r="L17" s="238"/>
      <c r="M17" s="238"/>
      <c r="N17" s="238"/>
      <c r="O17" s="238"/>
      <c r="P17" s="238"/>
      <c r="Q17" s="238"/>
      <c r="R17" s="238"/>
      <c r="S17" s="238"/>
      <c r="T17" s="238"/>
      <c r="U17" s="241"/>
      <c r="V17" s="243"/>
      <c r="X17" s="175" t="s">
        <v>17</v>
      </c>
      <c r="Y17" s="178" t="s">
        <v>55</v>
      </c>
      <c r="AA17" s="241"/>
      <c r="AB17" s="241"/>
    </row>
    <row r="18" spans="2:28" ht="25.5">
      <c r="B18" s="225"/>
      <c r="C18" s="228"/>
      <c r="D18" s="150" t="s">
        <v>152</v>
      </c>
      <c r="E18" s="161">
        <v>17271.41</v>
      </c>
      <c r="F18" s="235"/>
      <c r="G18" s="235"/>
      <c r="H18" s="238"/>
      <c r="I18" s="238"/>
      <c r="J18" s="238"/>
      <c r="K18" s="238"/>
      <c r="L18" s="238"/>
      <c r="M18" s="238"/>
      <c r="N18" s="238"/>
      <c r="O18" s="238"/>
      <c r="P18" s="238"/>
      <c r="Q18" s="238"/>
      <c r="R18" s="238"/>
      <c r="S18" s="238"/>
      <c r="T18" s="238"/>
      <c r="U18" s="241"/>
      <c r="V18" s="243"/>
      <c r="X18" s="175" t="s">
        <v>18</v>
      </c>
      <c r="Y18" s="178" t="s">
        <v>57</v>
      </c>
      <c r="AA18" s="241"/>
      <c r="AB18" s="241"/>
    </row>
    <row r="19" spans="2:28" ht="12.75">
      <c r="B19" s="225"/>
      <c r="C19" s="228"/>
      <c r="D19" s="150" t="s">
        <v>153</v>
      </c>
      <c r="E19" s="161">
        <v>1272.24</v>
      </c>
      <c r="F19" s="235"/>
      <c r="G19" s="235"/>
      <c r="H19" s="238"/>
      <c r="I19" s="238"/>
      <c r="J19" s="238"/>
      <c r="K19" s="238"/>
      <c r="L19" s="238"/>
      <c r="M19" s="238"/>
      <c r="N19" s="238"/>
      <c r="O19" s="238"/>
      <c r="P19" s="238"/>
      <c r="Q19" s="238"/>
      <c r="R19" s="238"/>
      <c r="S19" s="238"/>
      <c r="T19" s="238"/>
      <c r="U19" s="241"/>
      <c r="V19" s="243"/>
      <c r="X19" s="175" t="s">
        <v>19</v>
      </c>
      <c r="Y19" s="178">
        <v>0</v>
      </c>
      <c r="AA19" s="241"/>
      <c r="AB19" s="241"/>
    </row>
    <row r="20" spans="2:28" ht="12.75">
      <c r="B20" s="225"/>
      <c r="C20" s="228"/>
      <c r="D20" s="150" t="s">
        <v>154</v>
      </c>
      <c r="E20" s="161">
        <v>151627.04999999999</v>
      </c>
      <c r="F20" s="235"/>
      <c r="G20" s="235"/>
      <c r="H20" s="238"/>
      <c r="I20" s="238"/>
      <c r="J20" s="238"/>
      <c r="K20" s="238"/>
      <c r="L20" s="238"/>
      <c r="M20" s="238"/>
      <c r="N20" s="238"/>
      <c r="O20" s="238"/>
      <c r="P20" s="238"/>
      <c r="Q20" s="238"/>
      <c r="R20" s="238"/>
      <c r="S20" s="238"/>
      <c r="T20" s="238"/>
      <c r="U20" s="241"/>
      <c r="V20" s="243"/>
      <c r="X20" s="175" t="s">
        <v>20</v>
      </c>
      <c r="Y20" s="178">
        <v>0</v>
      </c>
      <c r="AA20" s="241"/>
      <c r="AB20" s="241"/>
    </row>
    <row r="21" spans="2:28" ht="12.75">
      <c r="B21" s="226"/>
      <c r="C21" s="231"/>
      <c r="D21" s="150" t="s">
        <v>155</v>
      </c>
      <c r="E21" s="161">
        <v>59536.800000000003</v>
      </c>
      <c r="F21" s="236"/>
      <c r="G21" s="236"/>
      <c r="H21" s="239"/>
      <c r="I21" s="239"/>
      <c r="J21" s="239"/>
      <c r="K21" s="239"/>
      <c r="L21" s="239"/>
      <c r="M21" s="239"/>
      <c r="N21" s="239"/>
      <c r="O21" s="239"/>
      <c r="P21" s="239"/>
      <c r="Q21" s="239"/>
      <c r="R21" s="239"/>
      <c r="S21" s="239"/>
      <c r="T21" s="239"/>
      <c r="U21" s="242"/>
      <c r="V21" s="243"/>
      <c r="X21" s="175" t="s">
        <v>21</v>
      </c>
      <c r="Y21" s="178">
        <v>0</v>
      </c>
      <c r="AA21" s="242"/>
      <c r="AB21" s="242"/>
    </row>
    <row r="22" spans="2:28" ht="12.75">
      <c r="B22" s="159" t="s">
        <v>156</v>
      </c>
      <c r="C22" s="159" t="s">
        <v>157</v>
      </c>
      <c r="D22" s="164" t="s">
        <v>131</v>
      </c>
      <c r="E22" s="161">
        <v>0</v>
      </c>
      <c r="F22" s="152" t="s">
        <v>37</v>
      </c>
      <c r="G22" s="152" t="s">
        <v>37</v>
      </c>
      <c r="H22" s="153">
        <v>0</v>
      </c>
      <c r="I22" s="153">
        <v>0</v>
      </c>
      <c r="J22" s="153">
        <v>0</v>
      </c>
      <c r="K22" s="153">
        <v>0</v>
      </c>
      <c r="L22" s="153">
        <v>0</v>
      </c>
      <c r="M22" s="153">
        <v>0</v>
      </c>
      <c r="N22" s="153">
        <v>0</v>
      </c>
      <c r="O22" s="153">
        <v>0</v>
      </c>
      <c r="P22" s="153">
        <v>0</v>
      </c>
      <c r="Q22" s="153">
        <v>0</v>
      </c>
      <c r="R22" s="153">
        <v>0</v>
      </c>
      <c r="S22" s="153">
        <v>0</v>
      </c>
      <c r="T22" s="153">
        <v>0</v>
      </c>
      <c r="U22" s="151">
        <f t="shared" si="0"/>
        <v>0</v>
      </c>
      <c r="V22" s="243"/>
      <c r="X22" s="175" t="s">
        <v>22</v>
      </c>
      <c r="Y22" s="178">
        <v>0</v>
      </c>
      <c r="AA22" s="151">
        <v>0</v>
      </c>
      <c r="AB22" s="151">
        <f t="shared" si="1"/>
        <v>0</v>
      </c>
    </row>
    <row r="23" spans="2:28" ht="12.75">
      <c r="B23" s="154" t="s">
        <v>158</v>
      </c>
      <c r="C23" s="154" t="s">
        <v>159</v>
      </c>
      <c r="D23" s="155"/>
      <c r="E23" s="156"/>
      <c r="F23" s="157" t="s">
        <v>37</v>
      </c>
      <c r="G23" s="157" t="s">
        <v>37</v>
      </c>
      <c r="H23" s="158"/>
      <c r="I23" s="158"/>
      <c r="J23" s="158"/>
      <c r="K23" s="158"/>
      <c r="L23" s="158"/>
      <c r="M23" s="158"/>
      <c r="N23" s="158"/>
      <c r="O23" s="158"/>
      <c r="P23" s="158"/>
      <c r="Q23" s="158"/>
      <c r="R23" s="158"/>
      <c r="S23" s="158"/>
      <c r="T23" s="158"/>
      <c r="U23" s="176">
        <f t="shared" si="0"/>
        <v>0</v>
      </c>
      <c r="V23" s="243"/>
      <c r="AA23" s="176"/>
      <c r="AB23" s="176"/>
    </row>
    <row r="24" spans="2:28" ht="12.75" customHeight="1">
      <c r="B24" s="96" t="s">
        <v>160</v>
      </c>
      <c r="C24" s="94" t="s">
        <v>161</v>
      </c>
      <c r="D24" s="150" t="s">
        <v>162</v>
      </c>
      <c r="E24" s="161">
        <v>36335.17</v>
      </c>
      <c r="F24" s="162" t="s">
        <v>37</v>
      </c>
      <c r="G24" s="162" t="s">
        <v>37</v>
      </c>
      <c r="H24" s="89">
        <v>0</v>
      </c>
      <c r="I24" s="89">
        <v>0</v>
      </c>
      <c r="J24" s="89">
        <v>0</v>
      </c>
      <c r="K24" s="89">
        <v>0</v>
      </c>
      <c r="L24" s="89">
        <v>0</v>
      </c>
      <c r="M24" s="89">
        <v>0</v>
      </c>
      <c r="N24" s="89">
        <v>0</v>
      </c>
      <c r="O24" s="89">
        <v>-8072</v>
      </c>
      <c r="P24" s="89">
        <v>0</v>
      </c>
      <c r="Q24" s="89">
        <v>0</v>
      </c>
      <c r="R24" s="89">
        <v>0</v>
      </c>
      <c r="S24" s="89">
        <v>0</v>
      </c>
      <c r="T24" s="89">
        <v>0</v>
      </c>
      <c r="U24" s="177">
        <f t="shared" si="0"/>
        <v>28263.17</v>
      </c>
      <c r="V24" s="243"/>
      <c r="AA24" s="177">
        <v>28263.17</v>
      </c>
      <c r="AB24" s="177">
        <f t="shared" si="1"/>
        <v>0</v>
      </c>
    </row>
    <row r="25" spans="2:28" ht="12.75">
      <c r="B25" s="165" t="s">
        <v>163</v>
      </c>
      <c r="C25" s="166" t="s">
        <v>164</v>
      </c>
      <c r="D25" s="167" t="s">
        <v>131</v>
      </c>
      <c r="E25" s="161">
        <v>0</v>
      </c>
      <c r="F25" s="162" t="s">
        <v>37</v>
      </c>
      <c r="G25" s="162" t="s">
        <v>37</v>
      </c>
      <c r="H25" s="89">
        <v>0</v>
      </c>
      <c r="I25" s="89">
        <v>0</v>
      </c>
      <c r="J25" s="89">
        <v>0</v>
      </c>
      <c r="K25" s="89">
        <v>0</v>
      </c>
      <c r="L25" s="89">
        <v>0</v>
      </c>
      <c r="M25" s="89">
        <v>0</v>
      </c>
      <c r="N25" s="89">
        <v>0</v>
      </c>
      <c r="O25" s="89">
        <v>8072</v>
      </c>
      <c r="P25" s="89">
        <v>0</v>
      </c>
      <c r="Q25" s="89">
        <v>0</v>
      </c>
      <c r="R25" s="89">
        <v>0</v>
      </c>
      <c r="S25" s="89">
        <v>0</v>
      </c>
      <c r="T25" s="89">
        <v>0</v>
      </c>
      <c r="U25" s="177">
        <f t="shared" si="0"/>
        <v>8072</v>
      </c>
      <c r="V25" s="243"/>
      <c r="AA25" s="177">
        <v>8072</v>
      </c>
      <c r="AB25" s="177">
        <f t="shared" si="1"/>
        <v>0</v>
      </c>
    </row>
    <row r="26" spans="2:28" ht="12.75">
      <c r="B26" s="154" t="s">
        <v>165</v>
      </c>
      <c r="C26" s="154" t="s">
        <v>166</v>
      </c>
      <c r="D26" s="155"/>
      <c r="E26" s="156"/>
      <c r="F26" s="157" t="s">
        <v>37</v>
      </c>
      <c r="G26" s="157" t="s">
        <v>37</v>
      </c>
      <c r="H26" s="158"/>
      <c r="I26" s="158"/>
      <c r="J26" s="158"/>
      <c r="K26" s="158"/>
      <c r="L26" s="158"/>
      <c r="M26" s="158"/>
      <c r="N26" s="158"/>
      <c r="O26" s="158"/>
      <c r="P26" s="158"/>
      <c r="Q26" s="158"/>
      <c r="R26" s="158"/>
      <c r="S26" s="158"/>
      <c r="T26" s="158"/>
      <c r="U26" s="176">
        <f t="shared" si="0"/>
        <v>0</v>
      </c>
      <c r="V26" s="243"/>
      <c r="AA26" s="176"/>
      <c r="AB26" s="176"/>
    </row>
    <row r="27" spans="2:28" ht="12.75">
      <c r="B27" s="159" t="s">
        <v>167</v>
      </c>
      <c r="C27" s="159" t="s">
        <v>168</v>
      </c>
      <c r="D27" s="150" t="s">
        <v>169</v>
      </c>
      <c r="E27" s="161">
        <v>12661.65</v>
      </c>
      <c r="F27" s="152" t="s">
        <v>37</v>
      </c>
      <c r="G27" s="152" t="s">
        <v>37</v>
      </c>
      <c r="H27" s="153">
        <v>0</v>
      </c>
      <c r="I27" s="153">
        <v>0</v>
      </c>
      <c r="J27" s="153">
        <v>0</v>
      </c>
      <c r="K27" s="153">
        <v>0</v>
      </c>
      <c r="L27" s="153">
        <v>0</v>
      </c>
      <c r="M27" s="153">
        <v>0</v>
      </c>
      <c r="N27" s="153">
        <v>0</v>
      </c>
      <c r="O27" s="153">
        <v>0</v>
      </c>
      <c r="P27" s="153">
        <v>0</v>
      </c>
      <c r="Q27" s="153">
        <v>0</v>
      </c>
      <c r="R27" s="153">
        <v>0</v>
      </c>
      <c r="S27" s="153">
        <v>0</v>
      </c>
      <c r="T27" s="153">
        <v>0</v>
      </c>
      <c r="U27" s="151">
        <f t="shared" si="0"/>
        <v>12661.65</v>
      </c>
      <c r="V27" s="243"/>
      <c r="AA27" s="151">
        <v>12661.65</v>
      </c>
      <c r="AB27" s="151">
        <f t="shared" si="1"/>
        <v>0</v>
      </c>
    </row>
    <row r="28" spans="2:28" ht="12.75">
      <c r="B28" s="154" t="s">
        <v>170</v>
      </c>
      <c r="C28" s="154" t="s">
        <v>171</v>
      </c>
      <c r="D28" s="155"/>
      <c r="E28" s="156"/>
      <c r="F28" s="157" t="s">
        <v>37</v>
      </c>
      <c r="G28" s="157" t="s">
        <v>37</v>
      </c>
      <c r="H28" s="158"/>
      <c r="I28" s="158"/>
      <c r="J28" s="158"/>
      <c r="K28" s="158"/>
      <c r="L28" s="158"/>
      <c r="M28" s="158"/>
      <c r="N28" s="158"/>
      <c r="O28" s="158"/>
      <c r="P28" s="158"/>
      <c r="Q28" s="158"/>
      <c r="R28" s="158"/>
      <c r="S28" s="158"/>
      <c r="T28" s="158"/>
      <c r="U28" s="176">
        <f t="shared" si="0"/>
        <v>0</v>
      </c>
      <c r="V28" s="243"/>
      <c r="AA28" s="176"/>
      <c r="AB28" s="176"/>
    </row>
    <row r="29" spans="2:28" ht="12.75">
      <c r="B29" s="224" t="s">
        <v>172</v>
      </c>
      <c r="C29" s="224" t="s">
        <v>173</v>
      </c>
      <c r="D29" s="163" t="s">
        <v>174</v>
      </c>
      <c r="E29" s="161">
        <v>10553.68</v>
      </c>
      <c r="F29" s="234" t="s">
        <v>37</v>
      </c>
      <c r="G29" s="234" t="s">
        <v>37</v>
      </c>
      <c r="H29" s="237">
        <v>0</v>
      </c>
      <c r="I29" s="237">
        <v>0</v>
      </c>
      <c r="J29" s="237">
        <v>0</v>
      </c>
      <c r="K29" s="237">
        <v>0</v>
      </c>
      <c r="L29" s="237">
        <v>0</v>
      </c>
      <c r="M29" s="237">
        <v>0</v>
      </c>
      <c r="N29" s="237">
        <v>0</v>
      </c>
      <c r="O29" s="237">
        <v>0</v>
      </c>
      <c r="P29" s="237">
        <v>0</v>
      </c>
      <c r="Q29" s="237">
        <v>0</v>
      </c>
      <c r="R29" s="237">
        <v>0</v>
      </c>
      <c r="S29" s="237">
        <v>0</v>
      </c>
      <c r="T29" s="237">
        <v>0</v>
      </c>
      <c r="U29" s="240">
        <f>SUM(E29:T31)</f>
        <v>32136.36</v>
      </c>
      <c r="V29" s="243"/>
      <c r="AA29" s="240">
        <v>32136.36</v>
      </c>
      <c r="AB29" s="240">
        <f t="shared" si="1"/>
        <v>0</v>
      </c>
    </row>
    <row r="30" spans="2:28" ht="12.75">
      <c r="B30" s="225"/>
      <c r="C30" s="225"/>
      <c r="D30" s="163" t="s">
        <v>175</v>
      </c>
      <c r="E30" s="161">
        <v>2083.1999999999998</v>
      </c>
      <c r="F30" s="235"/>
      <c r="G30" s="235"/>
      <c r="H30" s="238"/>
      <c r="I30" s="238"/>
      <c r="J30" s="238"/>
      <c r="K30" s="238"/>
      <c r="L30" s="238"/>
      <c r="M30" s="238"/>
      <c r="N30" s="238"/>
      <c r="O30" s="238"/>
      <c r="P30" s="238"/>
      <c r="Q30" s="238"/>
      <c r="R30" s="238"/>
      <c r="S30" s="238"/>
      <c r="T30" s="238"/>
      <c r="U30" s="241"/>
      <c r="V30" s="243"/>
      <c r="AA30" s="241"/>
      <c r="AB30" s="241"/>
    </row>
    <row r="31" spans="2:28" ht="12.75">
      <c r="B31" s="226"/>
      <c r="C31" s="226"/>
      <c r="D31" s="163" t="s">
        <v>176</v>
      </c>
      <c r="E31" s="161">
        <v>19499.48</v>
      </c>
      <c r="F31" s="236"/>
      <c r="G31" s="236"/>
      <c r="H31" s="239"/>
      <c r="I31" s="239"/>
      <c r="J31" s="239"/>
      <c r="K31" s="239"/>
      <c r="L31" s="239"/>
      <c r="M31" s="239"/>
      <c r="N31" s="239"/>
      <c r="O31" s="239"/>
      <c r="P31" s="239"/>
      <c r="Q31" s="239"/>
      <c r="R31" s="239"/>
      <c r="S31" s="239"/>
      <c r="T31" s="239"/>
      <c r="U31" s="242"/>
      <c r="V31" s="243"/>
      <c r="AA31" s="242"/>
      <c r="AB31" s="242"/>
    </row>
    <row r="32" spans="2:28" ht="12.75">
      <c r="B32" s="96" t="s">
        <v>177</v>
      </c>
      <c r="C32" s="96" t="s">
        <v>178</v>
      </c>
      <c r="D32" s="163" t="s">
        <v>179</v>
      </c>
      <c r="E32" s="161">
        <v>3753.61</v>
      </c>
      <c r="F32" s="162" t="s">
        <v>37</v>
      </c>
      <c r="G32" s="162" t="s">
        <v>37</v>
      </c>
      <c r="H32" s="168">
        <v>0</v>
      </c>
      <c r="I32" s="168">
        <v>0</v>
      </c>
      <c r="J32" s="168">
        <v>0</v>
      </c>
      <c r="K32" s="168">
        <v>0</v>
      </c>
      <c r="L32" s="168">
        <v>0</v>
      </c>
      <c r="M32" s="168">
        <v>0</v>
      </c>
      <c r="N32" s="168">
        <v>0</v>
      </c>
      <c r="O32" s="168">
        <v>0</v>
      </c>
      <c r="P32" s="168">
        <v>0</v>
      </c>
      <c r="Q32" s="168">
        <v>0</v>
      </c>
      <c r="R32" s="168">
        <v>0</v>
      </c>
      <c r="S32" s="168">
        <v>0</v>
      </c>
      <c r="T32" s="168">
        <v>0</v>
      </c>
      <c r="U32" s="177">
        <f>SUM(E32:T32)</f>
        <v>3753.61</v>
      </c>
      <c r="V32" s="243"/>
      <c r="AA32" s="177">
        <v>3753.61</v>
      </c>
      <c r="AB32" s="177">
        <f t="shared" si="1"/>
        <v>0</v>
      </c>
    </row>
    <row r="33" spans="2:28" ht="12.75">
      <c r="B33" s="224" t="s">
        <v>180</v>
      </c>
      <c r="C33" s="224" t="s">
        <v>181</v>
      </c>
      <c r="D33" s="163" t="s">
        <v>182</v>
      </c>
      <c r="E33" s="161">
        <v>5099.67</v>
      </c>
      <c r="F33" s="234" t="s">
        <v>37</v>
      </c>
      <c r="G33" s="234" t="s">
        <v>37</v>
      </c>
      <c r="H33" s="237">
        <v>0</v>
      </c>
      <c r="I33" s="237">
        <v>0</v>
      </c>
      <c r="J33" s="237">
        <v>0</v>
      </c>
      <c r="K33" s="237">
        <v>0</v>
      </c>
      <c r="L33" s="237">
        <v>0</v>
      </c>
      <c r="M33" s="237">
        <v>0</v>
      </c>
      <c r="N33" s="237">
        <v>0</v>
      </c>
      <c r="O33" s="237">
        <v>0</v>
      </c>
      <c r="P33" s="237">
        <v>0</v>
      </c>
      <c r="Q33" s="237">
        <v>0</v>
      </c>
      <c r="R33" s="237">
        <v>0</v>
      </c>
      <c r="S33" s="237">
        <v>0</v>
      </c>
      <c r="T33" s="237">
        <v>0</v>
      </c>
      <c r="U33" s="240">
        <f>SUM(E33:T34)</f>
        <v>6550.17</v>
      </c>
      <c r="V33" s="243"/>
      <c r="AA33" s="240">
        <v>6550.17</v>
      </c>
      <c r="AB33" s="240">
        <f t="shared" si="1"/>
        <v>0</v>
      </c>
    </row>
    <row r="34" spans="2:28" ht="12.75">
      <c r="B34" s="226"/>
      <c r="C34" s="226"/>
      <c r="D34" s="163" t="s">
        <v>183</v>
      </c>
      <c r="E34" s="161">
        <v>1450.5</v>
      </c>
      <c r="F34" s="236"/>
      <c r="G34" s="236"/>
      <c r="H34" s="239"/>
      <c r="I34" s="239"/>
      <c r="J34" s="239"/>
      <c r="K34" s="239"/>
      <c r="L34" s="239"/>
      <c r="M34" s="239"/>
      <c r="N34" s="239"/>
      <c r="O34" s="239"/>
      <c r="P34" s="239"/>
      <c r="Q34" s="239"/>
      <c r="R34" s="239"/>
      <c r="S34" s="239"/>
      <c r="T34" s="239"/>
      <c r="U34" s="242"/>
      <c r="V34" s="243"/>
      <c r="AA34" s="242"/>
      <c r="AB34" s="242"/>
    </row>
    <row r="35" spans="2:28" ht="12.75">
      <c r="B35" s="94" t="s">
        <v>184</v>
      </c>
      <c r="C35" s="96" t="s">
        <v>185</v>
      </c>
      <c r="D35" s="150" t="s">
        <v>131</v>
      </c>
      <c r="E35" s="161">
        <v>0</v>
      </c>
      <c r="F35" s="162" t="s">
        <v>37</v>
      </c>
      <c r="G35" s="162" t="s">
        <v>37</v>
      </c>
      <c r="H35" s="89">
        <v>0</v>
      </c>
      <c r="I35" s="89">
        <v>0</v>
      </c>
      <c r="J35" s="89">
        <v>0</v>
      </c>
      <c r="K35" s="89">
        <v>0</v>
      </c>
      <c r="L35" s="89">
        <v>0</v>
      </c>
      <c r="M35" s="89">
        <v>0</v>
      </c>
      <c r="N35" s="89">
        <v>0</v>
      </c>
      <c r="O35" s="89">
        <v>0</v>
      </c>
      <c r="P35" s="89">
        <v>0</v>
      </c>
      <c r="Q35" s="89">
        <v>0</v>
      </c>
      <c r="R35" s="89">
        <v>0</v>
      </c>
      <c r="S35" s="89">
        <v>0</v>
      </c>
      <c r="T35" s="89">
        <v>0</v>
      </c>
      <c r="U35" s="177">
        <f>SUM(E35:T35)</f>
        <v>0</v>
      </c>
      <c r="V35" s="243"/>
      <c r="AA35" s="177">
        <v>0</v>
      </c>
      <c r="AB35" s="177">
        <f t="shared" si="1"/>
        <v>0</v>
      </c>
    </row>
    <row r="36" spans="2:28" ht="12.75">
      <c r="B36" s="227" t="s">
        <v>186</v>
      </c>
      <c r="C36" s="227" t="s">
        <v>187</v>
      </c>
      <c r="D36" s="163" t="s">
        <v>188</v>
      </c>
      <c r="E36" s="161">
        <v>343.9</v>
      </c>
      <c r="F36" s="234" t="s">
        <v>37</v>
      </c>
      <c r="G36" s="234" t="s">
        <v>37</v>
      </c>
      <c r="H36" s="237">
        <v>0</v>
      </c>
      <c r="I36" s="237">
        <v>0</v>
      </c>
      <c r="J36" s="237">
        <v>0</v>
      </c>
      <c r="K36" s="237">
        <v>0</v>
      </c>
      <c r="L36" s="237">
        <v>0</v>
      </c>
      <c r="M36" s="237">
        <v>0</v>
      </c>
      <c r="N36" s="237">
        <v>0</v>
      </c>
      <c r="O36" s="237">
        <v>0</v>
      </c>
      <c r="P36" s="237">
        <v>0</v>
      </c>
      <c r="Q36" s="237">
        <v>0</v>
      </c>
      <c r="R36" s="237">
        <v>0</v>
      </c>
      <c r="S36" s="237">
        <v>0</v>
      </c>
      <c r="T36" s="237">
        <v>0</v>
      </c>
      <c r="U36" s="240">
        <f>SUM(E36:T38)</f>
        <v>9528.2199999999993</v>
      </c>
      <c r="V36" s="243"/>
      <c r="AA36" s="240">
        <v>9528.2199999999993</v>
      </c>
      <c r="AB36" s="240">
        <f t="shared" si="1"/>
        <v>0</v>
      </c>
    </row>
    <row r="37" spans="2:28" ht="12.75">
      <c r="B37" s="228"/>
      <c r="C37" s="228"/>
      <c r="D37" s="163" t="s">
        <v>189</v>
      </c>
      <c r="E37" s="161">
        <v>2173.88</v>
      </c>
      <c r="F37" s="235"/>
      <c r="G37" s="235"/>
      <c r="H37" s="238"/>
      <c r="I37" s="238"/>
      <c r="J37" s="238"/>
      <c r="K37" s="238"/>
      <c r="L37" s="238"/>
      <c r="M37" s="238"/>
      <c r="N37" s="238"/>
      <c r="O37" s="238"/>
      <c r="P37" s="238"/>
      <c r="Q37" s="238"/>
      <c r="R37" s="238"/>
      <c r="S37" s="238"/>
      <c r="T37" s="238"/>
      <c r="U37" s="241"/>
      <c r="V37" s="243"/>
      <c r="AA37" s="241"/>
      <c r="AB37" s="241"/>
    </row>
    <row r="38" spans="2:28" ht="12.75">
      <c r="B38" s="228"/>
      <c r="C38" s="228"/>
      <c r="D38" s="163" t="s">
        <v>190</v>
      </c>
      <c r="E38" s="161">
        <v>7010.44</v>
      </c>
      <c r="F38" s="235"/>
      <c r="G38" s="235"/>
      <c r="H38" s="238"/>
      <c r="I38" s="238"/>
      <c r="J38" s="238"/>
      <c r="K38" s="238"/>
      <c r="L38" s="238"/>
      <c r="M38" s="238"/>
      <c r="N38" s="238"/>
      <c r="O38" s="238"/>
      <c r="P38" s="238"/>
      <c r="Q38" s="238"/>
      <c r="R38" s="238"/>
      <c r="S38" s="238"/>
      <c r="T38" s="238"/>
      <c r="U38" s="241"/>
      <c r="V38" s="243"/>
      <c r="AA38" s="241"/>
      <c r="AB38" s="241"/>
    </row>
    <row r="39" spans="2:28" ht="12.75">
      <c r="B39" s="229" t="s">
        <v>191</v>
      </c>
      <c r="C39" s="232" t="s">
        <v>192</v>
      </c>
      <c r="D39" s="163" t="s">
        <v>193</v>
      </c>
      <c r="E39" s="161">
        <v>68831.11</v>
      </c>
      <c r="F39" s="237">
        <v>-181874.92</v>
      </c>
      <c r="G39" s="237">
        <v>56303.330475593801</v>
      </c>
      <c r="H39" s="237">
        <v>0</v>
      </c>
      <c r="I39" s="237">
        <v>0</v>
      </c>
      <c r="J39" s="237">
        <v>0</v>
      </c>
      <c r="K39" s="237">
        <v>0</v>
      </c>
      <c r="L39" s="237">
        <v>0</v>
      </c>
      <c r="M39" s="237">
        <v>0</v>
      </c>
      <c r="N39" s="237">
        <v>0</v>
      </c>
      <c r="O39" s="237">
        <v>0</v>
      </c>
      <c r="P39" s="237">
        <v>0</v>
      </c>
      <c r="Q39" s="237">
        <v>0</v>
      </c>
      <c r="R39" s="237">
        <v>0</v>
      </c>
      <c r="S39" s="237">
        <v>0</v>
      </c>
      <c r="T39" s="237">
        <v>0</v>
      </c>
      <c r="U39" s="240">
        <f>SUM(E39:T42)</f>
        <v>56303.330475593903</v>
      </c>
      <c r="V39" s="243"/>
      <c r="AA39" s="240">
        <v>56303.330475593801</v>
      </c>
      <c r="AB39" s="240">
        <f t="shared" si="1"/>
        <v>0</v>
      </c>
    </row>
    <row r="40" spans="2:28" ht="12.75">
      <c r="B40" s="230"/>
      <c r="C40" s="233"/>
      <c r="D40" s="163" t="s">
        <v>194</v>
      </c>
      <c r="E40" s="161">
        <v>16858.41</v>
      </c>
      <c r="F40" s="238"/>
      <c r="G40" s="238"/>
      <c r="H40" s="238"/>
      <c r="I40" s="238"/>
      <c r="J40" s="238"/>
      <c r="K40" s="238"/>
      <c r="L40" s="238"/>
      <c r="M40" s="238"/>
      <c r="N40" s="238"/>
      <c r="O40" s="238"/>
      <c r="P40" s="238"/>
      <c r="Q40" s="238"/>
      <c r="R40" s="238"/>
      <c r="S40" s="238"/>
      <c r="T40" s="238"/>
      <c r="U40" s="241"/>
      <c r="V40" s="243"/>
      <c r="AA40" s="241"/>
      <c r="AB40" s="241"/>
    </row>
    <row r="41" spans="2:28" ht="12.75">
      <c r="B41" s="230"/>
      <c r="C41" s="233"/>
      <c r="D41" s="163" t="s">
        <v>195</v>
      </c>
      <c r="E41" s="161">
        <v>83855.039999999994</v>
      </c>
      <c r="F41" s="238"/>
      <c r="G41" s="238"/>
      <c r="H41" s="238"/>
      <c r="I41" s="238"/>
      <c r="J41" s="238"/>
      <c r="K41" s="238"/>
      <c r="L41" s="238"/>
      <c r="M41" s="238"/>
      <c r="N41" s="238"/>
      <c r="O41" s="238"/>
      <c r="P41" s="238"/>
      <c r="Q41" s="238"/>
      <c r="R41" s="238"/>
      <c r="S41" s="238"/>
      <c r="T41" s="238"/>
      <c r="U41" s="241"/>
      <c r="V41" s="243"/>
      <c r="AA41" s="241"/>
      <c r="AB41" s="241"/>
    </row>
    <row r="42" spans="2:28" ht="12.75">
      <c r="B42" s="230"/>
      <c r="C42" s="233"/>
      <c r="D42" s="163" t="s">
        <v>196</v>
      </c>
      <c r="E42" s="161">
        <v>12330.36</v>
      </c>
      <c r="F42" s="238"/>
      <c r="G42" s="238"/>
      <c r="H42" s="238"/>
      <c r="I42" s="238"/>
      <c r="J42" s="238"/>
      <c r="K42" s="238"/>
      <c r="L42" s="238"/>
      <c r="M42" s="238"/>
      <c r="N42" s="238"/>
      <c r="O42" s="238"/>
      <c r="P42" s="238"/>
      <c r="Q42" s="238"/>
      <c r="R42" s="238"/>
      <c r="S42" s="238"/>
      <c r="T42" s="238"/>
      <c r="U42" s="241"/>
      <c r="V42" s="243"/>
      <c r="AA42" s="241"/>
      <c r="AB42" s="241"/>
    </row>
    <row r="43" spans="2:28" ht="12.75">
      <c r="B43" s="171" t="s">
        <v>197</v>
      </c>
      <c r="C43" s="154" t="s">
        <v>198</v>
      </c>
      <c r="D43" s="172"/>
      <c r="E43" s="156"/>
      <c r="F43" s="157" t="s">
        <v>37</v>
      </c>
      <c r="G43" s="157" t="s">
        <v>37</v>
      </c>
      <c r="H43" s="158"/>
      <c r="I43" s="158"/>
      <c r="J43" s="158"/>
      <c r="K43" s="158"/>
      <c r="L43" s="158"/>
      <c r="M43" s="158"/>
      <c r="N43" s="158"/>
      <c r="O43" s="158"/>
      <c r="P43" s="158"/>
      <c r="Q43" s="158"/>
      <c r="R43" s="158"/>
      <c r="S43" s="158"/>
      <c r="T43" s="158"/>
      <c r="U43" s="176">
        <f t="shared" si="0"/>
        <v>0</v>
      </c>
      <c r="V43" s="243"/>
      <c r="AA43" s="176"/>
      <c r="AB43" s="176"/>
    </row>
    <row r="44" spans="2:28" ht="12.75">
      <c r="B44" s="94" t="s">
        <v>199</v>
      </c>
      <c r="C44" s="96" t="s">
        <v>200</v>
      </c>
      <c r="D44" s="163" t="s">
        <v>201</v>
      </c>
      <c r="E44" s="161">
        <v>670693.46</v>
      </c>
      <c r="F44" s="162" t="s">
        <v>37</v>
      </c>
      <c r="G44" s="162" t="s">
        <v>37</v>
      </c>
      <c r="H44" s="89">
        <v>0</v>
      </c>
      <c r="I44" s="89">
        <v>0</v>
      </c>
      <c r="J44" s="89">
        <v>0</v>
      </c>
      <c r="K44" s="89">
        <v>0</v>
      </c>
      <c r="L44" s="89">
        <v>0</v>
      </c>
      <c r="M44" s="89">
        <v>0</v>
      </c>
      <c r="N44" s="89">
        <v>2.9103830456733698E-10</v>
      </c>
      <c r="O44" s="89">
        <v>0</v>
      </c>
      <c r="P44" s="89">
        <v>0</v>
      </c>
      <c r="Q44" s="89">
        <v>0</v>
      </c>
      <c r="R44" s="89">
        <v>0</v>
      </c>
      <c r="S44" s="89">
        <v>0</v>
      </c>
      <c r="T44" s="89">
        <v>0</v>
      </c>
      <c r="U44" s="177">
        <f t="shared" si="0"/>
        <v>670693.46</v>
      </c>
      <c r="V44" s="243"/>
      <c r="AA44" s="177">
        <v>670693.46</v>
      </c>
      <c r="AB44" s="177">
        <f t="shared" si="1"/>
        <v>0</v>
      </c>
    </row>
    <row r="45" spans="2:28" ht="12.75">
      <c r="B45" s="94" t="s">
        <v>202</v>
      </c>
      <c r="C45" s="96" t="s">
        <v>203</v>
      </c>
      <c r="D45" s="150" t="s">
        <v>204</v>
      </c>
      <c r="E45" s="161">
        <v>12339.45</v>
      </c>
      <c r="F45" s="162" t="s">
        <v>37</v>
      </c>
      <c r="G45" s="162" t="s">
        <v>37</v>
      </c>
      <c r="H45" s="89">
        <v>0</v>
      </c>
      <c r="I45" s="89">
        <v>0</v>
      </c>
      <c r="J45" s="89">
        <v>0</v>
      </c>
      <c r="K45" s="89">
        <v>0</v>
      </c>
      <c r="L45" s="89">
        <v>0</v>
      </c>
      <c r="M45" s="89">
        <v>0</v>
      </c>
      <c r="N45" s="89">
        <v>1.8189894035458601E-12</v>
      </c>
      <c r="O45" s="89">
        <v>0</v>
      </c>
      <c r="P45" s="89">
        <v>0</v>
      </c>
      <c r="Q45" s="89">
        <v>0</v>
      </c>
      <c r="R45" s="89">
        <v>0</v>
      </c>
      <c r="S45" s="89">
        <v>0</v>
      </c>
      <c r="T45" s="89">
        <v>0</v>
      </c>
      <c r="U45" s="177">
        <f t="shared" si="0"/>
        <v>12339.45</v>
      </c>
      <c r="V45" s="243"/>
      <c r="AA45" s="177">
        <v>12339.45</v>
      </c>
      <c r="AB45" s="177">
        <f t="shared" si="1"/>
        <v>0</v>
      </c>
    </row>
    <row r="46" spans="2:28" ht="12.75">
      <c r="B46" s="96" t="s">
        <v>205</v>
      </c>
      <c r="C46" s="96" t="s">
        <v>206</v>
      </c>
      <c r="D46" s="150" t="s">
        <v>207</v>
      </c>
      <c r="E46" s="161">
        <v>326.61</v>
      </c>
      <c r="F46" s="162" t="s">
        <v>37</v>
      </c>
      <c r="G46" s="162" t="s">
        <v>37</v>
      </c>
      <c r="H46" s="89">
        <v>0</v>
      </c>
      <c r="I46" s="89">
        <v>0</v>
      </c>
      <c r="J46" s="89">
        <v>0</v>
      </c>
      <c r="K46" s="89">
        <v>0</v>
      </c>
      <c r="L46" s="89">
        <v>0</v>
      </c>
      <c r="M46" s="89">
        <v>0</v>
      </c>
      <c r="N46" s="89">
        <v>0</v>
      </c>
      <c r="O46" s="89">
        <v>0</v>
      </c>
      <c r="P46" s="89">
        <v>0</v>
      </c>
      <c r="Q46" s="89">
        <v>0</v>
      </c>
      <c r="R46" s="89">
        <v>0</v>
      </c>
      <c r="S46" s="89">
        <v>0</v>
      </c>
      <c r="T46" s="89">
        <v>0</v>
      </c>
      <c r="U46" s="177">
        <f t="shared" si="0"/>
        <v>326.61</v>
      </c>
      <c r="V46" s="243"/>
      <c r="AA46" s="177">
        <v>326.61</v>
      </c>
      <c r="AB46" s="177">
        <f t="shared" si="1"/>
        <v>0</v>
      </c>
    </row>
    <row r="47" spans="2:28" ht="12.75">
      <c r="B47" s="224" t="s">
        <v>208</v>
      </c>
      <c r="C47" s="224" t="s">
        <v>209</v>
      </c>
      <c r="D47" s="163" t="s">
        <v>210</v>
      </c>
      <c r="E47" s="161">
        <v>187.72</v>
      </c>
      <c r="F47" s="234" t="s">
        <v>37</v>
      </c>
      <c r="G47" s="234" t="s">
        <v>37</v>
      </c>
      <c r="H47" s="237">
        <v>0</v>
      </c>
      <c r="I47" s="237">
        <v>0</v>
      </c>
      <c r="J47" s="237">
        <v>0</v>
      </c>
      <c r="K47" s="237">
        <v>0</v>
      </c>
      <c r="L47" s="237">
        <v>0</v>
      </c>
      <c r="M47" s="237">
        <v>0</v>
      </c>
      <c r="N47" s="237">
        <v>0</v>
      </c>
      <c r="O47" s="237">
        <v>0</v>
      </c>
      <c r="P47" s="237">
        <v>0</v>
      </c>
      <c r="Q47" s="237">
        <v>0</v>
      </c>
      <c r="R47" s="237">
        <v>0</v>
      </c>
      <c r="S47" s="237">
        <v>0</v>
      </c>
      <c r="T47" s="237">
        <v>0</v>
      </c>
      <c r="U47" s="240">
        <f>SUM(E47:T48)</f>
        <v>4663.29</v>
      </c>
      <c r="V47" s="243"/>
      <c r="AA47" s="240">
        <v>4663.29</v>
      </c>
      <c r="AB47" s="240">
        <f t="shared" si="1"/>
        <v>0</v>
      </c>
    </row>
    <row r="48" spans="2:28" ht="12.75">
      <c r="B48" s="226"/>
      <c r="C48" s="226"/>
      <c r="D48" s="163" t="s">
        <v>211</v>
      </c>
      <c r="E48" s="161">
        <v>4475.57</v>
      </c>
      <c r="F48" s="236"/>
      <c r="G48" s="236"/>
      <c r="H48" s="239"/>
      <c r="I48" s="239"/>
      <c r="J48" s="239"/>
      <c r="K48" s="239"/>
      <c r="L48" s="239"/>
      <c r="M48" s="239"/>
      <c r="N48" s="239"/>
      <c r="O48" s="239"/>
      <c r="P48" s="239"/>
      <c r="Q48" s="239"/>
      <c r="R48" s="239"/>
      <c r="S48" s="239"/>
      <c r="T48" s="239"/>
      <c r="U48" s="242"/>
      <c r="V48" s="243"/>
      <c r="AA48" s="242"/>
      <c r="AB48" s="242"/>
    </row>
    <row r="49" spans="2:28" ht="12.75">
      <c r="B49" s="154" t="s">
        <v>212</v>
      </c>
      <c r="C49" s="154" t="s">
        <v>213</v>
      </c>
      <c r="D49" s="80"/>
      <c r="E49" s="156"/>
      <c r="F49" s="157" t="s">
        <v>37</v>
      </c>
      <c r="G49" s="157" t="s">
        <v>37</v>
      </c>
      <c r="H49" s="158"/>
      <c r="I49" s="158"/>
      <c r="J49" s="158"/>
      <c r="K49" s="158"/>
      <c r="L49" s="158"/>
      <c r="M49" s="158"/>
      <c r="N49" s="158"/>
      <c r="O49" s="158"/>
      <c r="P49" s="158"/>
      <c r="Q49" s="158"/>
      <c r="R49" s="158"/>
      <c r="S49" s="158"/>
      <c r="T49" s="158"/>
      <c r="U49" s="176">
        <f t="shared" ref="U49:U82" si="2">SUM(E49:T49)</f>
        <v>0</v>
      </c>
      <c r="V49" s="243"/>
      <c r="AA49" s="176"/>
      <c r="AB49" s="176"/>
    </row>
    <row r="50" spans="2:28" ht="12.75">
      <c r="B50" s="159" t="s">
        <v>214</v>
      </c>
      <c r="C50" s="159" t="s">
        <v>215</v>
      </c>
      <c r="D50" s="163" t="s">
        <v>216</v>
      </c>
      <c r="E50" s="161">
        <v>26597</v>
      </c>
      <c r="F50" s="152" t="s">
        <v>37</v>
      </c>
      <c r="G50" s="152" t="s">
        <v>37</v>
      </c>
      <c r="H50" s="153">
        <v>0</v>
      </c>
      <c r="I50" s="153">
        <v>0</v>
      </c>
      <c r="J50" s="153">
        <v>0</v>
      </c>
      <c r="K50" s="153">
        <v>0</v>
      </c>
      <c r="L50" s="153">
        <v>0</v>
      </c>
      <c r="M50" s="153">
        <v>0</v>
      </c>
      <c r="N50" s="153">
        <v>0</v>
      </c>
      <c r="O50" s="153">
        <v>0</v>
      </c>
      <c r="P50" s="153">
        <v>0</v>
      </c>
      <c r="Q50" s="153">
        <v>0</v>
      </c>
      <c r="R50" s="153">
        <v>0</v>
      </c>
      <c r="S50" s="153">
        <v>0</v>
      </c>
      <c r="T50" s="153">
        <v>0</v>
      </c>
      <c r="U50" s="151">
        <f t="shared" si="2"/>
        <v>26597</v>
      </c>
      <c r="V50" s="243"/>
      <c r="AA50" s="151">
        <v>26597</v>
      </c>
      <c r="AB50" s="151">
        <f t="shared" si="1"/>
        <v>0</v>
      </c>
    </row>
    <row r="51" spans="2:28" ht="12.75">
      <c r="B51" s="224" t="s">
        <v>217</v>
      </c>
      <c r="C51" s="224" t="s">
        <v>218</v>
      </c>
      <c r="D51" s="150" t="s">
        <v>219</v>
      </c>
      <c r="E51" s="173">
        <v>497</v>
      </c>
      <c r="F51" s="234" t="s">
        <v>37</v>
      </c>
      <c r="G51" s="234" t="s">
        <v>37</v>
      </c>
      <c r="H51" s="237">
        <v>0</v>
      </c>
      <c r="I51" s="237">
        <v>0</v>
      </c>
      <c r="J51" s="237">
        <v>0</v>
      </c>
      <c r="K51" s="237">
        <v>0</v>
      </c>
      <c r="L51" s="237">
        <v>0</v>
      </c>
      <c r="M51" s="237">
        <v>0</v>
      </c>
      <c r="N51" s="237">
        <v>0</v>
      </c>
      <c r="O51" s="237">
        <v>0</v>
      </c>
      <c r="P51" s="237">
        <v>0</v>
      </c>
      <c r="Q51" s="237">
        <v>0</v>
      </c>
      <c r="R51" s="237">
        <v>0</v>
      </c>
      <c r="S51" s="237">
        <v>0</v>
      </c>
      <c r="T51" s="237">
        <v>0</v>
      </c>
      <c r="U51" s="240">
        <f>SUM(E51:T52)</f>
        <v>622</v>
      </c>
      <c r="V51" s="243"/>
      <c r="AA51" s="240">
        <v>622</v>
      </c>
      <c r="AB51" s="240">
        <f t="shared" si="1"/>
        <v>0</v>
      </c>
    </row>
    <row r="52" spans="2:28" ht="12.75">
      <c r="B52" s="226"/>
      <c r="C52" s="226"/>
      <c r="D52" s="150" t="s">
        <v>220</v>
      </c>
      <c r="E52" s="173">
        <v>125</v>
      </c>
      <c r="F52" s="236"/>
      <c r="G52" s="236"/>
      <c r="H52" s="239"/>
      <c r="I52" s="239"/>
      <c r="J52" s="239"/>
      <c r="K52" s="239"/>
      <c r="L52" s="239"/>
      <c r="M52" s="239"/>
      <c r="N52" s="239"/>
      <c r="O52" s="239"/>
      <c r="P52" s="239"/>
      <c r="Q52" s="239"/>
      <c r="R52" s="239"/>
      <c r="S52" s="239"/>
      <c r="T52" s="239"/>
      <c r="U52" s="242"/>
      <c r="V52" s="243"/>
      <c r="AA52" s="242"/>
      <c r="AB52" s="242"/>
    </row>
    <row r="53" spans="2:28" ht="12.75">
      <c r="B53" s="96" t="s">
        <v>221</v>
      </c>
      <c r="C53" s="96" t="s">
        <v>222</v>
      </c>
      <c r="D53" s="150" t="s">
        <v>223</v>
      </c>
      <c r="E53" s="173">
        <v>2442.2399999999998</v>
      </c>
      <c r="F53" s="162" t="s">
        <v>37</v>
      </c>
      <c r="G53" s="162" t="s">
        <v>37</v>
      </c>
      <c r="H53" s="89">
        <v>0</v>
      </c>
      <c r="I53" s="89">
        <v>0</v>
      </c>
      <c r="J53" s="89">
        <v>0</v>
      </c>
      <c r="K53" s="89">
        <v>0</v>
      </c>
      <c r="L53" s="89">
        <v>0</v>
      </c>
      <c r="M53" s="89">
        <v>0</v>
      </c>
      <c r="N53" s="89">
        <v>0</v>
      </c>
      <c r="O53" s="89">
        <v>0</v>
      </c>
      <c r="P53" s="89">
        <v>0</v>
      </c>
      <c r="Q53" s="89">
        <v>0</v>
      </c>
      <c r="R53" s="89">
        <v>0</v>
      </c>
      <c r="S53" s="89">
        <v>0</v>
      </c>
      <c r="T53" s="89">
        <v>0</v>
      </c>
      <c r="U53" s="177">
        <f>SUM(E53:T53)</f>
        <v>2442.2399999999998</v>
      </c>
      <c r="V53" s="243"/>
      <c r="AA53" s="177">
        <v>2442.2399999999998</v>
      </c>
      <c r="AB53" s="177">
        <f t="shared" si="1"/>
        <v>0</v>
      </c>
    </row>
    <row r="54" spans="2:28" ht="12.75">
      <c r="B54" s="96" t="s">
        <v>224</v>
      </c>
      <c r="C54" s="96" t="s">
        <v>225</v>
      </c>
      <c r="D54" s="150" t="s">
        <v>131</v>
      </c>
      <c r="E54" s="173">
        <v>0</v>
      </c>
      <c r="F54" s="162" t="s">
        <v>37</v>
      </c>
      <c r="G54" s="162" t="s">
        <v>37</v>
      </c>
      <c r="H54" s="89">
        <v>0</v>
      </c>
      <c r="I54" s="89">
        <v>0</v>
      </c>
      <c r="J54" s="89">
        <v>0</v>
      </c>
      <c r="K54" s="89">
        <v>0</v>
      </c>
      <c r="L54" s="89">
        <v>0</v>
      </c>
      <c r="M54" s="89">
        <v>0</v>
      </c>
      <c r="N54" s="89">
        <v>0</v>
      </c>
      <c r="O54" s="89">
        <v>0</v>
      </c>
      <c r="P54" s="89">
        <v>0</v>
      </c>
      <c r="Q54" s="89">
        <v>0</v>
      </c>
      <c r="R54" s="89">
        <v>0</v>
      </c>
      <c r="S54" s="89">
        <v>0</v>
      </c>
      <c r="T54" s="89">
        <v>0</v>
      </c>
      <c r="U54" s="177">
        <f>SUM(E54:T54)</f>
        <v>0</v>
      </c>
      <c r="V54" s="243"/>
      <c r="AA54" s="177">
        <v>0</v>
      </c>
      <c r="AB54" s="177">
        <f t="shared" si="1"/>
        <v>0</v>
      </c>
    </row>
    <row r="55" spans="2:28" ht="12.75">
      <c r="B55" s="224" t="s">
        <v>226</v>
      </c>
      <c r="C55" s="224" t="s">
        <v>227</v>
      </c>
      <c r="D55" s="163" t="s">
        <v>228</v>
      </c>
      <c r="E55" s="161">
        <v>1143.8599999999999</v>
      </c>
      <c r="F55" s="234" t="s">
        <v>37</v>
      </c>
      <c r="G55" s="234" t="s">
        <v>37</v>
      </c>
      <c r="H55" s="237">
        <v>0</v>
      </c>
      <c r="I55" s="237">
        <v>0</v>
      </c>
      <c r="J55" s="237">
        <v>-1.13686837721616E-13</v>
      </c>
      <c r="K55" s="237">
        <v>0</v>
      </c>
      <c r="L55" s="237">
        <v>0</v>
      </c>
      <c r="M55" s="237">
        <v>0</v>
      </c>
      <c r="N55" s="237">
        <v>0</v>
      </c>
      <c r="O55" s="237">
        <v>0</v>
      </c>
      <c r="P55" s="237">
        <v>0</v>
      </c>
      <c r="Q55" s="237">
        <v>0</v>
      </c>
      <c r="R55" s="237">
        <v>0</v>
      </c>
      <c r="S55" s="237">
        <v>0</v>
      </c>
      <c r="T55" s="237">
        <v>0</v>
      </c>
      <c r="U55" s="240">
        <f>SUM(E55:T59)</f>
        <v>7267.55</v>
      </c>
      <c r="V55" s="243"/>
      <c r="AA55" s="240">
        <v>7267.55</v>
      </c>
      <c r="AB55" s="240">
        <f t="shared" si="1"/>
        <v>0</v>
      </c>
    </row>
    <row r="56" spans="2:28" ht="12.75">
      <c r="B56" s="225"/>
      <c r="C56" s="225"/>
      <c r="D56" s="163" t="s">
        <v>229</v>
      </c>
      <c r="E56" s="161">
        <v>285.12</v>
      </c>
      <c r="F56" s="235"/>
      <c r="G56" s="235"/>
      <c r="H56" s="238"/>
      <c r="I56" s="238"/>
      <c r="J56" s="238"/>
      <c r="K56" s="238"/>
      <c r="L56" s="238"/>
      <c r="M56" s="238"/>
      <c r="N56" s="238"/>
      <c r="O56" s="238"/>
      <c r="P56" s="238"/>
      <c r="Q56" s="238"/>
      <c r="R56" s="238"/>
      <c r="S56" s="238"/>
      <c r="T56" s="238"/>
      <c r="U56" s="241"/>
      <c r="V56" s="243"/>
      <c r="AA56" s="241"/>
      <c r="AB56" s="241"/>
    </row>
    <row r="57" spans="2:28" ht="12.75">
      <c r="B57" s="225"/>
      <c r="C57" s="225"/>
      <c r="D57" s="163" t="s">
        <v>230</v>
      </c>
      <c r="E57" s="161">
        <v>1156.99</v>
      </c>
      <c r="F57" s="235"/>
      <c r="G57" s="235"/>
      <c r="H57" s="238"/>
      <c r="I57" s="238"/>
      <c r="J57" s="238"/>
      <c r="K57" s="238"/>
      <c r="L57" s="238"/>
      <c r="M57" s="238"/>
      <c r="N57" s="238"/>
      <c r="O57" s="238"/>
      <c r="P57" s="238"/>
      <c r="Q57" s="238"/>
      <c r="R57" s="238"/>
      <c r="S57" s="238"/>
      <c r="T57" s="238"/>
      <c r="U57" s="241"/>
      <c r="V57" s="243"/>
      <c r="AA57" s="241"/>
      <c r="AB57" s="241"/>
    </row>
    <row r="58" spans="2:28" ht="12.75">
      <c r="B58" s="225"/>
      <c r="C58" s="225"/>
      <c r="D58" s="163" t="s">
        <v>231</v>
      </c>
      <c r="E58" s="161">
        <v>4675.88</v>
      </c>
      <c r="F58" s="235"/>
      <c r="G58" s="235"/>
      <c r="H58" s="238"/>
      <c r="I58" s="238"/>
      <c r="J58" s="238"/>
      <c r="K58" s="238"/>
      <c r="L58" s="238"/>
      <c r="M58" s="238"/>
      <c r="N58" s="238"/>
      <c r="O58" s="238"/>
      <c r="P58" s="238"/>
      <c r="Q58" s="238"/>
      <c r="R58" s="238"/>
      <c r="S58" s="238"/>
      <c r="T58" s="238"/>
      <c r="U58" s="241"/>
      <c r="V58" s="243"/>
      <c r="AA58" s="241"/>
      <c r="AB58" s="241"/>
    </row>
    <row r="59" spans="2:28" ht="12.75">
      <c r="B59" s="225"/>
      <c r="C59" s="225"/>
      <c r="D59" s="163" t="s">
        <v>232</v>
      </c>
      <c r="E59" s="161">
        <v>5.7</v>
      </c>
      <c r="F59" s="235"/>
      <c r="G59" s="235"/>
      <c r="H59" s="238"/>
      <c r="I59" s="238"/>
      <c r="J59" s="238"/>
      <c r="K59" s="238"/>
      <c r="L59" s="238"/>
      <c r="M59" s="238"/>
      <c r="N59" s="238"/>
      <c r="O59" s="238"/>
      <c r="P59" s="238"/>
      <c r="Q59" s="238"/>
      <c r="R59" s="238"/>
      <c r="S59" s="238"/>
      <c r="T59" s="238"/>
      <c r="U59" s="241"/>
      <c r="V59" s="243"/>
      <c r="AA59" s="241"/>
      <c r="AB59" s="241"/>
    </row>
    <row r="60" spans="2:28" ht="12.75">
      <c r="B60" s="154" t="s">
        <v>233</v>
      </c>
      <c r="C60" s="154" t="s">
        <v>234</v>
      </c>
      <c r="D60" s="172"/>
      <c r="E60" s="156"/>
      <c r="F60" s="157" t="s">
        <v>37</v>
      </c>
      <c r="G60" s="157" t="s">
        <v>37</v>
      </c>
      <c r="H60" s="158"/>
      <c r="I60" s="158"/>
      <c r="J60" s="158"/>
      <c r="K60" s="158"/>
      <c r="L60" s="158"/>
      <c r="M60" s="158"/>
      <c r="N60" s="158"/>
      <c r="O60" s="158"/>
      <c r="P60" s="158"/>
      <c r="Q60" s="158"/>
      <c r="R60" s="158"/>
      <c r="S60" s="158"/>
      <c r="T60" s="158"/>
      <c r="U60" s="176">
        <f t="shared" si="2"/>
        <v>0</v>
      </c>
      <c r="V60" s="243"/>
      <c r="AA60" s="176"/>
      <c r="AB60" s="176"/>
    </row>
    <row r="61" spans="2:28" ht="12.75">
      <c r="B61" s="96" t="s">
        <v>235</v>
      </c>
      <c r="C61" s="96" t="s">
        <v>236</v>
      </c>
      <c r="D61" s="150" t="s">
        <v>237</v>
      </c>
      <c r="E61" s="161">
        <v>1390.07</v>
      </c>
      <c r="F61" s="162" t="s">
        <v>37</v>
      </c>
      <c r="G61" s="162" t="s">
        <v>37</v>
      </c>
      <c r="H61" s="89">
        <v>0</v>
      </c>
      <c r="I61" s="89">
        <v>0</v>
      </c>
      <c r="J61" s="89">
        <v>0</v>
      </c>
      <c r="K61" s="89">
        <v>0</v>
      </c>
      <c r="L61" s="89">
        <v>0</v>
      </c>
      <c r="M61" s="89">
        <v>0</v>
      </c>
      <c r="N61" s="89">
        <v>0</v>
      </c>
      <c r="O61" s="89">
        <v>0</v>
      </c>
      <c r="P61" s="89">
        <v>0</v>
      </c>
      <c r="Q61" s="89">
        <v>0</v>
      </c>
      <c r="R61" s="89">
        <v>0</v>
      </c>
      <c r="S61" s="89">
        <v>0</v>
      </c>
      <c r="T61" s="89">
        <v>0</v>
      </c>
      <c r="U61" s="177">
        <f t="shared" si="2"/>
        <v>1390.07</v>
      </c>
      <c r="V61" s="243"/>
      <c r="AA61" s="177">
        <v>1390.07</v>
      </c>
      <c r="AB61" s="177">
        <f t="shared" si="1"/>
        <v>0</v>
      </c>
    </row>
    <row r="62" spans="2:28" ht="12.75">
      <c r="B62" s="159" t="s">
        <v>238</v>
      </c>
      <c r="C62" s="159" t="s">
        <v>239</v>
      </c>
      <c r="D62" s="150" t="s">
        <v>131</v>
      </c>
      <c r="E62" s="173">
        <v>0</v>
      </c>
      <c r="F62" s="152" t="s">
        <v>37</v>
      </c>
      <c r="G62" s="152" t="s">
        <v>37</v>
      </c>
      <c r="H62" s="153">
        <v>0</v>
      </c>
      <c r="I62" s="153">
        <v>0</v>
      </c>
      <c r="J62" s="153">
        <v>0</v>
      </c>
      <c r="K62" s="153">
        <v>0</v>
      </c>
      <c r="L62" s="153">
        <v>0</v>
      </c>
      <c r="M62" s="153">
        <v>0</v>
      </c>
      <c r="N62" s="153">
        <v>0</v>
      </c>
      <c r="O62" s="153">
        <v>0</v>
      </c>
      <c r="P62" s="153">
        <v>0</v>
      </c>
      <c r="Q62" s="153">
        <v>0</v>
      </c>
      <c r="R62" s="153">
        <v>0</v>
      </c>
      <c r="S62" s="153">
        <v>0</v>
      </c>
      <c r="T62" s="153">
        <v>0</v>
      </c>
      <c r="U62" s="151">
        <f t="shared" si="2"/>
        <v>0</v>
      </c>
      <c r="V62" s="243"/>
      <c r="AA62" s="151">
        <v>0</v>
      </c>
      <c r="AB62" s="151">
        <f t="shared" si="1"/>
        <v>0</v>
      </c>
    </row>
    <row r="63" spans="2:28" ht="12.75">
      <c r="B63" s="154" t="s">
        <v>240</v>
      </c>
      <c r="C63" s="154" t="s">
        <v>241</v>
      </c>
      <c r="D63" s="172"/>
      <c r="E63" s="174"/>
      <c r="F63" s="157" t="s">
        <v>37</v>
      </c>
      <c r="G63" s="157" t="s">
        <v>37</v>
      </c>
      <c r="H63" s="158"/>
      <c r="I63" s="158"/>
      <c r="J63" s="158"/>
      <c r="K63" s="158"/>
      <c r="L63" s="158"/>
      <c r="M63" s="158"/>
      <c r="N63" s="158"/>
      <c r="O63" s="158"/>
      <c r="P63" s="158"/>
      <c r="Q63" s="158"/>
      <c r="R63" s="158"/>
      <c r="S63" s="158"/>
      <c r="T63" s="158"/>
      <c r="U63" s="176">
        <f t="shared" si="2"/>
        <v>0</v>
      </c>
      <c r="V63" s="243"/>
      <c r="AA63" s="176"/>
      <c r="AB63" s="176"/>
    </row>
    <row r="64" spans="2:28" ht="12.75">
      <c r="B64" s="159" t="s">
        <v>242</v>
      </c>
      <c r="C64" s="159" t="s">
        <v>243</v>
      </c>
      <c r="D64" s="163" t="s">
        <v>244</v>
      </c>
      <c r="E64" s="161">
        <v>5010</v>
      </c>
      <c r="F64" s="152" t="s">
        <v>37</v>
      </c>
      <c r="G64" s="152" t="s">
        <v>37</v>
      </c>
      <c r="H64" s="153">
        <v>0</v>
      </c>
      <c r="I64" s="153">
        <v>0</v>
      </c>
      <c r="J64" s="153">
        <v>0</v>
      </c>
      <c r="K64" s="153">
        <v>0</v>
      </c>
      <c r="L64" s="153">
        <v>0</v>
      </c>
      <c r="M64" s="153">
        <v>0</v>
      </c>
      <c r="N64" s="153">
        <v>0</v>
      </c>
      <c r="O64" s="153">
        <v>0</v>
      </c>
      <c r="P64" s="153">
        <v>0</v>
      </c>
      <c r="Q64" s="153">
        <v>0</v>
      </c>
      <c r="R64" s="153">
        <v>0</v>
      </c>
      <c r="S64" s="153">
        <v>0</v>
      </c>
      <c r="T64" s="153">
        <v>0</v>
      </c>
      <c r="U64" s="151">
        <f t="shared" si="2"/>
        <v>5010</v>
      </c>
      <c r="V64" s="243"/>
      <c r="AA64" s="151">
        <v>5010</v>
      </c>
      <c r="AB64" s="151">
        <f t="shared" si="1"/>
        <v>0</v>
      </c>
    </row>
    <row r="65" spans="2:28" ht="12.75">
      <c r="B65" s="95" t="s">
        <v>245</v>
      </c>
      <c r="C65" s="159" t="s">
        <v>246</v>
      </c>
      <c r="D65" s="150" t="s">
        <v>247</v>
      </c>
      <c r="E65" s="161">
        <v>8.25</v>
      </c>
      <c r="F65" s="152" t="s">
        <v>37</v>
      </c>
      <c r="G65" s="152" t="s">
        <v>37</v>
      </c>
      <c r="H65" s="153">
        <v>0</v>
      </c>
      <c r="I65" s="153">
        <v>0</v>
      </c>
      <c r="J65" s="153">
        <v>0</v>
      </c>
      <c r="K65" s="153">
        <v>0</v>
      </c>
      <c r="L65" s="153">
        <v>0</v>
      </c>
      <c r="M65" s="153">
        <v>0</v>
      </c>
      <c r="N65" s="153">
        <v>0</v>
      </c>
      <c r="O65" s="153">
        <v>0</v>
      </c>
      <c r="P65" s="153">
        <v>0</v>
      </c>
      <c r="Q65" s="153">
        <v>0</v>
      </c>
      <c r="R65" s="153">
        <v>0</v>
      </c>
      <c r="S65" s="153">
        <v>0</v>
      </c>
      <c r="T65" s="153">
        <v>0</v>
      </c>
      <c r="U65" s="151">
        <f t="shared" si="2"/>
        <v>8.25</v>
      </c>
      <c r="V65" s="243"/>
      <c r="AA65" s="151">
        <v>8.25</v>
      </c>
      <c r="AB65" s="151">
        <f t="shared" si="1"/>
        <v>0</v>
      </c>
    </row>
    <row r="66" spans="2:28" ht="12.75">
      <c r="B66" s="95" t="s">
        <v>248</v>
      </c>
      <c r="C66" s="159" t="s">
        <v>249</v>
      </c>
      <c r="D66" s="150" t="s">
        <v>131</v>
      </c>
      <c r="E66" s="173">
        <v>0</v>
      </c>
      <c r="F66" s="152" t="s">
        <v>37</v>
      </c>
      <c r="G66" s="152" t="s">
        <v>37</v>
      </c>
      <c r="H66" s="153">
        <v>0</v>
      </c>
      <c r="I66" s="153">
        <v>0</v>
      </c>
      <c r="J66" s="153">
        <v>0</v>
      </c>
      <c r="K66" s="153">
        <v>0</v>
      </c>
      <c r="L66" s="153">
        <v>0</v>
      </c>
      <c r="M66" s="153">
        <v>0</v>
      </c>
      <c r="N66" s="153">
        <v>0</v>
      </c>
      <c r="O66" s="153">
        <v>0</v>
      </c>
      <c r="P66" s="153">
        <v>0</v>
      </c>
      <c r="Q66" s="153">
        <v>0</v>
      </c>
      <c r="R66" s="153">
        <v>0</v>
      </c>
      <c r="S66" s="153">
        <v>0</v>
      </c>
      <c r="T66" s="153">
        <v>0</v>
      </c>
      <c r="U66" s="151">
        <f t="shared" si="2"/>
        <v>0</v>
      </c>
      <c r="V66" s="243"/>
      <c r="AA66" s="151">
        <v>0</v>
      </c>
      <c r="AB66" s="151">
        <f t="shared" si="1"/>
        <v>0</v>
      </c>
    </row>
    <row r="67" spans="2:28" ht="12.75">
      <c r="B67" s="96" t="s">
        <v>250</v>
      </c>
      <c r="C67" s="96" t="s">
        <v>251</v>
      </c>
      <c r="D67" s="150" t="s">
        <v>252</v>
      </c>
      <c r="E67" s="161">
        <v>8597.23</v>
      </c>
      <c r="F67" s="162" t="s">
        <v>37</v>
      </c>
      <c r="G67" s="162" t="s">
        <v>37</v>
      </c>
      <c r="H67" s="89">
        <v>0</v>
      </c>
      <c r="I67" s="89">
        <v>0</v>
      </c>
      <c r="J67" s="89">
        <v>0</v>
      </c>
      <c r="K67" s="89">
        <v>0</v>
      </c>
      <c r="L67" s="89">
        <v>0</v>
      </c>
      <c r="M67" s="89">
        <v>-2368.38</v>
      </c>
      <c r="N67" s="89">
        <v>0</v>
      </c>
      <c r="O67" s="89">
        <v>0</v>
      </c>
      <c r="P67" s="89">
        <v>0</v>
      </c>
      <c r="Q67" s="89">
        <v>0</v>
      </c>
      <c r="R67" s="89">
        <v>0</v>
      </c>
      <c r="S67" s="89">
        <v>0</v>
      </c>
      <c r="T67" s="89">
        <v>0</v>
      </c>
      <c r="U67" s="177">
        <f t="shared" ref="U67:U72" si="3">SUM(E67:T67)</f>
        <v>6228.85</v>
      </c>
      <c r="V67" s="243"/>
      <c r="AA67" s="177">
        <v>6228.85</v>
      </c>
      <c r="AB67" s="177">
        <f t="shared" si="1"/>
        <v>0</v>
      </c>
    </row>
    <row r="68" spans="2:28" ht="12.75">
      <c r="B68" s="96" t="s">
        <v>253</v>
      </c>
      <c r="C68" s="96" t="s">
        <v>254</v>
      </c>
      <c r="D68" s="163" t="s">
        <v>131</v>
      </c>
      <c r="E68" s="173">
        <v>0</v>
      </c>
      <c r="F68" s="162" t="s">
        <v>37</v>
      </c>
      <c r="G68" s="162" t="s">
        <v>37</v>
      </c>
      <c r="H68" s="89">
        <v>0</v>
      </c>
      <c r="I68" s="89">
        <v>0</v>
      </c>
      <c r="J68" s="89">
        <v>0</v>
      </c>
      <c r="K68" s="89">
        <v>0</v>
      </c>
      <c r="L68" s="89">
        <v>0</v>
      </c>
      <c r="M68" s="89">
        <v>0</v>
      </c>
      <c r="N68" s="89">
        <v>0</v>
      </c>
      <c r="O68" s="89">
        <v>0</v>
      </c>
      <c r="P68" s="89">
        <v>0</v>
      </c>
      <c r="Q68" s="89">
        <v>0</v>
      </c>
      <c r="R68" s="89">
        <v>0</v>
      </c>
      <c r="S68" s="89">
        <v>0</v>
      </c>
      <c r="T68" s="89">
        <v>0</v>
      </c>
      <c r="U68" s="177">
        <f t="shared" si="3"/>
        <v>0</v>
      </c>
      <c r="V68" s="243"/>
      <c r="AA68" s="177">
        <v>0</v>
      </c>
      <c r="AB68" s="177">
        <f t="shared" si="1"/>
        <v>0</v>
      </c>
    </row>
    <row r="69" spans="2:28" ht="12.75">
      <c r="B69" s="96" t="s">
        <v>255</v>
      </c>
      <c r="C69" s="96" t="s">
        <v>256</v>
      </c>
      <c r="D69" s="150" t="s">
        <v>257</v>
      </c>
      <c r="E69" s="173">
        <v>1235.03</v>
      </c>
      <c r="F69" s="162" t="s">
        <v>37</v>
      </c>
      <c r="G69" s="162" t="s">
        <v>37</v>
      </c>
      <c r="H69" s="89">
        <v>0</v>
      </c>
      <c r="I69" s="89">
        <v>0</v>
      </c>
      <c r="J69" s="89">
        <v>0</v>
      </c>
      <c r="K69" s="89">
        <v>0</v>
      </c>
      <c r="L69" s="89">
        <v>0</v>
      </c>
      <c r="M69" s="89">
        <v>0</v>
      </c>
      <c r="N69" s="89">
        <v>0</v>
      </c>
      <c r="O69" s="89">
        <v>0</v>
      </c>
      <c r="P69" s="89">
        <v>0</v>
      </c>
      <c r="Q69" s="89">
        <v>0</v>
      </c>
      <c r="R69" s="89">
        <v>0</v>
      </c>
      <c r="S69" s="89">
        <v>0</v>
      </c>
      <c r="T69" s="89">
        <v>0</v>
      </c>
      <c r="U69" s="177">
        <f t="shared" si="3"/>
        <v>1235.03</v>
      </c>
      <c r="V69" s="243"/>
      <c r="AA69" s="177">
        <v>1235.03</v>
      </c>
      <c r="AB69" s="177">
        <f t="shared" si="1"/>
        <v>0</v>
      </c>
    </row>
    <row r="70" spans="2:28" ht="12.75">
      <c r="B70" s="96" t="s">
        <v>258</v>
      </c>
      <c r="C70" s="96" t="s">
        <v>259</v>
      </c>
      <c r="D70" s="163" t="s">
        <v>260</v>
      </c>
      <c r="E70" s="173">
        <v>9976.14</v>
      </c>
      <c r="F70" s="162" t="s">
        <v>37</v>
      </c>
      <c r="G70" s="162" t="s">
        <v>37</v>
      </c>
      <c r="H70" s="89">
        <v>0</v>
      </c>
      <c r="I70" s="89">
        <v>0</v>
      </c>
      <c r="J70" s="89">
        <v>0</v>
      </c>
      <c r="K70" s="89">
        <v>0</v>
      </c>
      <c r="L70" s="89">
        <v>0</v>
      </c>
      <c r="M70" s="89">
        <v>0</v>
      </c>
      <c r="N70" s="89">
        <v>0</v>
      </c>
      <c r="O70" s="89">
        <v>0</v>
      </c>
      <c r="P70" s="89">
        <v>0</v>
      </c>
      <c r="Q70" s="89">
        <v>0</v>
      </c>
      <c r="R70" s="89">
        <v>0</v>
      </c>
      <c r="S70" s="89">
        <v>0</v>
      </c>
      <c r="T70" s="89">
        <v>0</v>
      </c>
      <c r="U70" s="177">
        <f t="shared" si="3"/>
        <v>9976.14</v>
      </c>
      <c r="V70" s="243"/>
      <c r="AA70" s="177">
        <v>9976.14</v>
      </c>
      <c r="AB70" s="177">
        <f t="shared" si="1"/>
        <v>0</v>
      </c>
    </row>
    <row r="71" spans="2:28" ht="12.75">
      <c r="B71" s="96" t="s">
        <v>261</v>
      </c>
      <c r="C71" s="96" t="s">
        <v>262</v>
      </c>
      <c r="D71" s="163" t="s">
        <v>131</v>
      </c>
      <c r="E71" s="173">
        <v>0</v>
      </c>
      <c r="F71" s="162" t="s">
        <v>37</v>
      </c>
      <c r="G71" s="162" t="s">
        <v>37</v>
      </c>
      <c r="H71" s="89">
        <v>0</v>
      </c>
      <c r="I71" s="89">
        <v>0</v>
      </c>
      <c r="J71" s="89">
        <v>0</v>
      </c>
      <c r="K71" s="89">
        <v>0</v>
      </c>
      <c r="L71" s="89">
        <v>0</v>
      </c>
      <c r="M71" s="89">
        <v>0</v>
      </c>
      <c r="N71" s="89">
        <v>0</v>
      </c>
      <c r="O71" s="89">
        <v>0</v>
      </c>
      <c r="P71" s="89">
        <v>0</v>
      </c>
      <c r="Q71" s="89">
        <v>0</v>
      </c>
      <c r="R71" s="89">
        <v>0</v>
      </c>
      <c r="S71" s="89">
        <v>0</v>
      </c>
      <c r="T71" s="89">
        <v>0</v>
      </c>
      <c r="U71" s="177">
        <f t="shared" si="3"/>
        <v>0</v>
      </c>
      <c r="V71" s="243"/>
      <c r="AA71" s="177">
        <v>0</v>
      </c>
      <c r="AB71" s="177">
        <f t="shared" si="1"/>
        <v>0</v>
      </c>
    </row>
    <row r="72" spans="2:28" ht="12.75">
      <c r="B72" s="96" t="s">
        <v>263</v>
      </c>
      <c r="C72" s="96" t="s">
        <v>264</v>
      </c>
      <c r="D72" s="150" t="s">
        <v>131</v>
      </c>
      <c r="E72" s="173">
        <v>0</v>
      </c>
      <c r="F72" s="162" t="s">
        <v>37</v>
      </c>
      <c r="G72" s="162" t="s">
        <v>37</v>
      </c>
      <c r="H72" s="89">
        <v>0</v>
      </c>
      <c r="I72" s="89">
        <v>0</v>
      </c>
      <c r="J72" s="89">
        <v>0</v>
      </c>
      <c r="K72" s="89">
        <v>0</v>
      </c>
      <c r="L72" s="89">
        <v>0</v>
      </c>
      <c r="M72" s="89">
        <v>0</v>
      </c>
      <c r="N72" s="89">
        <v>0</v>
      </c>
      <c r="O72" s="89">
        <v>0</v>
      </c>
      <c r="P72" s="89">
        <v>0</v>
      </c>
      <c r="Q72" s="89">
        <v>0</v>
      </c>
      <c r="R72" s="89">
        <v>0</v>
      </c>
      <c r="S72" s="89">
        <v>0</v>
      </c>
      <c r="T72" s="89">
        <v>0</v>
      </c>
      <c r="U72" s="177">
        <f t="shared" si="3"/>
        <v>0</v>
      </c>
      <c r="V72" s="243"/>
      <c r="AA72" s="177">
        <v>0</v>
      </c>
      <c r="AB72" s="177">
        <f t="shared" si="1"/>
        <v>0</v>
      </c>
    </row>
    <row r="73" spans="2:28" ht="12.75">
      <c r="B73" s="95" t="s">
        <v>265</v>
      </c>
      <c r="C73" s="159" t="s">
        <v>266</v>
      </c>
      <c r="D73" s="150" t="s">
        <v>131</v>
      </c>
      <c r="E73" s="173">
        <v>0</v>
      </c>
      <c r="F73" s="152" t="s">
        <v>37</v>
      </c>
      <c r="G73" s="152" t="s">
        <v>37</v>
      </c>
      <c r="H73" s="153">
        <v>0</v>
      </c>
      <c r="I73" s="153">
        <v>0</v>
      </c>
      <c r="J73" s="153">
        <v>0</v>
      </c>
      <c r="K73" s="153">
        <v>0</v>
      </c>
      <c r="L73" s="153">
        <v>0</v>
      </c>
      <c r="M73" s="153">
        <v>0</v>
      </c>
      <c r="N73" s="153">
        <v>0</v>
      </c>
      <c r="O73" s="153">
        <v>0</v>
      </c>
      <c r="P73" s="153">
        <v>0</v>
      </c>
      <c r="Q73" s="153">
        <v>0</v>
      </c>
      <c r="R73" s="153">
        <v>0</v>
      </c>
      <c r="S73" s="153">
        <v>0</v>
      </c>
      <c r="T73" s="153">
        <v>0</v>
      </c>
      <c r="U73" s="151">
        <f t="shared" si="2"/>
        <v>0</v>
      </c>
      <c r="V73" s="243"/>
      <c r="AA73" s="151">
        <v>0</v>
      </c>
      <c r="AB73" s="151">
        <f t="shared" si="1"/>
        <v>0</v>
      </c>
    </row>
    <row r="74" spans="2:28" ht="12.75">
      <c r="B74" s="94" t="s">
        <v>267</v>
      </c>
      <c r="C74" s="96" t="s">
        <v>268</v>
      </c>
      <c r="D74" s="150" t="s">
        <v>269</v>
      </c>
      <c r="E74" s="173">
        <v>9411.7800000000007</v>
      </c>
      <c r="F74" s="162" t="s">
        <v>37</v>
      </c>
      <c r="G74" s="162" t="s">
        <v>37</v>
      </c>
      <c r="H74" s="89">
        <v>0</v>
      </c>
      <c r="I74" s="89">
        <v>0</v>
      </c>
      <c r="J74" s="89">
        <v>0</v>
      </c>
      <c r="K74" s="89">
        <v>0</v>
      </c>
      <c r="L74" s="89">
        <v>0</v>
      </c>
      <c r="M74" s="89">
        <v>0</v>
      </c>
      <c r="N74" s="89">
        <v>0</v>
      </c>
      <c r="O74" s="89">
        <v>0</v>
      </c>
      <c r="P74" s="89">
        <v>0</v>
      </c>
      <c r="Q74" s="89">
        <v>0</v>
      </c>
      <c r="R74" s="89">
        <v>0</v>
      </c>
      <c r="S74" s="89">
        <v>0</v>
      </c>
      <c r="T74" s="89">
        <v>0</v>
      </c>
      <c r="U74" s="177">
        <f t="shared" si="2"/>
        <v>9411.7800000000007</v>
      </c>
      <c r="V74" s="243"/>
      <c r="AA74" s="177">
        <v>9411.7800000000007</v>
      </c>
      <c r="AB74" s="177">
        <f t="shared" si="1"/>
        <v>0</v>
      </c>
    </row>
    <row r="75" spans="2:28" ht="12.75">
      <c r="B75" s="159" t="s">
        <v>270</v>
      </c>
      <c r="C75" s="159" t="s">
        <v>271</v>
      </c>
      <c r="D75" s="179" t="s">
        <v>272</v>
      </c>
      <c r="E75" s="161">
        <v>5546.36</v>
      </c>
      <c r="F75" s="152" t="s">
        <v>37</v>
      </c>
      <c r="G75" s="152" t="s">
        <v>37</v>
      </c>
      <c r="H75" s="153">
        <v>0</v>
      </c>
      <c r="I75" s="153">
        <v>0</v>
      </c>
      <c r="J75" s="153">
        <v>0</v>
      </c>
      <c r="K75" s="153">
        <v>0</v>
      </c>
      <c r="L75" s="153">
        <v>0</v>
      </c>
      <c r="M75" s="153">
        <v>0</v>
      </c>
      <c r="N75" s="153">
        <v>0</v>
      </c>
      <c r="O75" s="153">
        <v>0</v>
      </c>
      <c r="P75" s="153">
        <v>0</v>
      </c>
      <c r="Q75" s="153">
        <v>0</v>
      </c>
      <c r="R75" s="153">
        <v>0</v>
      </c>
      <c r="S75" s="153">
        <v>0</v>
      </c>
      <c r="T75" s="153">
        <v>0</v>
      </c>
      <c r="U75" s="151">
        <f t="shared" si="2"/>
        <v>5546.36</v>
      </c>
      <c r="V75" s="243"/>
      <c r="AA75" s="151">
        <v>5546.36</v>
      </c>
      <c r="AB75" s="151">
        <f t="shared" si="1"/>
        <v>0</v>
      </c>
    </row>
    <row r="76" spans="2:28" ht="12.75">
      <c r="B76" s="95" t="s">
        <v>273</v>
      </c>
      <c r="C76" s="159" t="s">
        <v>274</v>
      </c>
      <c r="D76" s="150" t="s">
        <v>275</v>
      </c>
      <c r="E76" s="161">
        <v>388.04</v>
      </c>
      <c r="F76" s="152" t="s">
        <v>37</v>
      </c>
      <c r="G76" s="152" t="s">
        <v>37</v>
      </c>
      <c r="H76" s="153">
        <v>0</v>
      </c>
      <c r="I76" s="153">
        <v>0</v>
      </c>
      <c r="J76" s="153">
        <v>0</v>
      </c>
      <c r="K76" s="153">
        <v>0</v>
      </c>
      <c r="L76" s="153">
        <v>0</v>
      </c>
      <c r="M76" s="153">
        <v>0</v>
      </c>
      <c r="N76" s="153">
        <v>0</v>
      </c>
      <c r="O76" s="153">
        <v>0</v>
      </c>
      <c r="P76" s="153">
        <v>0</v>
      </c>
      <c r="Q76" s="153">
        <v>0</v>
      </c>
      <c r="R76" s="153">
        <v>0</v>
      </c>
      <c r="S76" s="153">
        <v>0</v>
      </c>
      <c r="T76" s="153">
        <v>0</v>
      </c>
      <c r="U76" s="151">
        <f t="shared" si="2"/>
        <v>388.04</v>
      </c>
      <c r="V76" s="243"/>
      <c r="AA76" s="151">
        <v>388.04</v>
      </c>
      <c r="AB76" s="151">
        <f t="shared" si="1"/>
        <v>0</v>
      </c>
    </row>
    <row r="77" spans="2:28" ht="12.75">
      <c r="B77" s="180" t="s">
        <v>276</v>
      </c>
      <c r="C77" s="181" t="s">
        <v>277</v>
      </c>
      <c r="D77" s="150" t="s">
        <v>131</v>
      </c>
      <c r="E77" s="161">
        <v>0</v>
      </c>
      <c r="F77" s="152" t="s">
        <v>37</v>
      </c>
      <c r="G77" s="152" t="s">
        <v>37</v>
      </c>
      <c r="H77" s="153">
        <v>0</v>
      </c>
      <c r="I77" s="153">
        <v>0</v>
      </c>
      <c r="J77" s="153">
        <v>0</v>
      </c>
      <c r="K77" s="153">
        <v>0</v>
      </c>
      <c r="L77" s="153">
        <v>0</v>
      </c>
      <c r="M77" s="153">
        <v>0</v>
      </c>
      <c r="N77" s="153">
        <v>0</v>
      </c>
      <c r="O77" s="153">
        <v>0</v>
      </c>
      <c r="P77" s="153">
        <v>0</v>
      </c>
      <c r="Q77" s="153">
        <v>0</v>
      </c>
      <c r="R77" s="153">
        <v>0</v>
      </c>
      <c r="S77" s="153">
        <v>0</v>
      </c>
      <c r="T77" s="153">
        <v>0</v>
      </c>
      <c r="U77" s="151">
        <f t="shared" si="2"/>
        <v>0</v>
      </c>
      <c r="V77" s="243"/>
      <c r="AA77" s="151">
        <v>0</v>
      </c>
      <c r="AB77" s="151">
        <f t="shared" si="1"/>
        <v>0</v>
      </c>
    </row>
    <row r="78" spans="2:28" ht="12.75">
      <c r="B78" s="227" t="s">
        <v>278</v>
      </c>
      <c r="C78" s="224" t="s">
        <v>279</v>
      </c>
      <c r="D78" s="150" t="s">
        <v>280</v>
      </c>
      <c r="E78" s="161">
        <v>0</v>
      </c>
      <c r="F78" s="234" t="s">
        <v>37</v>
      </c>
      <c r="G78" s="234" t="s">
        <v>37</v>
      </c>
      <c r="H78" s="237">
        <v>0</v>
      </c>
      <c r="I78" s="237">
        <v>0</v>
      </c>
      <c r="J78" s="237">
        <v>0</v>
      </c>
      <c r="K78" s="237">
        <v>0</v>
      </c>
      <c r="L78" s="237">
        <v>0</v>
      </c>
      <c r="M78" s="237">
        <v>0</v>
      </c>
      <c r="N78" s="237">
        <v>0</v>
      </c>
      <c r="O78" s="237">
        <v>0</v>
      </c>
      <c r="P78" s="237">
        <v>0</v>
      </c>
      <c r="Q78" s="237">
        <v>0</v>
      </c>
      <c r="R78" s="237">
        <v>0</v>
      </c>
      <c r="S78" s="237">
        <v>0</v>
      </c>
      <c r="T78" s="237">
        <v>0</v>
      </c>
      <c r="U78" s="240">
        <f>SUM(E78:T79)</f>
        <v>74150.06</v>
      </c>
      <c r="V78" s="243"/>
      <c r="AA78" s="240">
        <v>74150.06</v>
      </c>
      <c r="AB78" s="240">
        <f t="shared" si="1"/>
        <v>0</v>
      </c>
    </row>
    <row r="79" spans="2:28" ht="12.75">
      <c r="B79" s="228"/>
      <c r="C79" s="225"/>
      <c r="D79" s="150" t="s">
        <v>281</v>
      </c>
      <c r="E79" s="161">
        <v>74150.06</v>
      </c>
      <c r="F79" s="235"/>
      <c r="G79" s="235"/>
      <c r="H79" s="238"/>
      <c r="I79" s="238"/>
      <c r="J79" s="238"/>
      <c r="K79" s="238"/>
      <c r="L79" s="238"/>
      <c r="M79" s="238"/>
      <c r="N79" s="238"/>
      <c r="O79" s="238"/>
      <c r="P79" s="238"/>
      <c r="Q79" s="238"/>
      <c r="R79" s="238"/>
      <c r="S79" s="238"/>
      <c r="T79" s="238"/>
      <c r="U79" s="242"/>
      <c r="V79" s="243"/>
      <c r="AA79" s="242"/>
      <c r="AB79" s="242"/>
    </row>
    <row r="80" spans="2:28" ht="12.75">
      <c r="B80" s="169" t="s">
        <v>282</v>
      </c>
      <c r="C80" s="170" t="s">
        <v>283</v>
      </c>
      <c r="D80" s="163" t="s">
        <v>131</v>
      </c>
      <c r="E80" s="161">
        <v>0</v>
      </c>
      <c r="F80" s="162" t="s">
        <v>37</v>
      </c>
      <c r="G80" s="162" t="s">
        <v>37</v>
      </c>
      <c r="H80" s="89">
        <v>0</v>
      </c>
      <c r="I80" s="89">
        <v>0</v>
      </c>
      <c r="J80" s="89">
        <v>0</v>
      </c>
      <c r="K80" s="89">
        <v>0</v>
      </c>
      <c r="L80" s="89">
        <v>0</v>
      </c>
      <c r="M80" s="89">
        <v>2368.38</v>
      </c>
      <c r="N80" s="89">
        <v>0</v>
      </c>
      <c r="O80" s="89">
        <v>0</v>
      </c>
      <c r="P80" s="89">
        <v>0</v>
      </c>
      <c r="Q80" s="89">
        <v>0</v>
      </c>
      <c r="R80" s="89">
        <v>0</v>
      </c>
      <c r="S80" s="89">
        <v>0</v>
      </c>
      <c r="T80" s="89">
        <v>0</v>
      </c>
      <c r="U80" s="177">
        <f>SUM(E80:T80)</f>
        <v>2368.38</v>
      </c>
      <c r="V80" s="243"/>
      <c r="AA80" s="177">
        <v>2368.38</v>
      </c>
      <c r="AB80" s="177">
        <f t="shared" si="1"/>
        <v>0</v>
      </c>
    </row>
    <row r="81" spans="2:28" ht="12.75">
      <c r="B81" s="171" t="s">
        <v>284</v>
      </c>
      <c r="C81" s="154" t="s">
        <v>285</v>
      </c>
      <c r="D81" s="172"/>
      <c r="E81" s="156"/>
      <c r="F81" s="157" t="s">
        <v>37</v>
      </c>
      <c r="G81" s="157" t="s">
        <v>37</v>
      </c>
      <c r="H81" s="158"/>
      <c r="I81" s="158"/>
      <c r="J81" s="158"/>
      <c r="K81" s="158"/>
      <c r="L81" s="158"/>
      <c r="M81" s="158"/>
      <c r="N81" s="158"/>
      <c r="O81" s="158"/>
      <c r="P81" s="158"/>
      <c r="Q81" s="158"/>
      <c r="R81" s="158"/>
      <c r="S81" s="158"/>
      <c r="T81" s="158"/>
      <c r="U81" s="176">
        <f t="shared" si="2"/>
        <v>0</v>
      </c>
      <c r="V81" s="243"/>
      <c r="AA81" s="176"/>
      <c r="AB81" s="176"/>
    </row>
    <row r="82" spans="2:28" ht="12.75">
      <c r="B82" s="94" t="s">
        <v>286</v>
      </c>
      <c r="C82" s="94" t="s">
        <v>287</v>
      </c>
      <c r="D82" s="163" t="s">
        <v>288</v>
      </c>
      <c r="E82" s="161">
        <v>0</v>
      </c>
      <c r="F82" s="162" t="s">
        <v>37</v>
      </c>
      <c r="G82" s="162" t="s">
        <v>37</v>
      </c>
      <c r="H82" s="89">
        <v>0</v>
      </c>
      <c r="I82" s="89">
        <v>0</v>
      </c>
      <c r="J82" s="89">
        <v>0</v>
      </c>
      <c r="K82" s="89">
        <v>0</v>
      </c>
      <c r="L82" s="89">
        <v>0</v>
      </c>
      <c r="M82" s="89">
        <v>0</v>
      </c>
      <c r="N82" s="89">
        <v>0</v>
      </c>
      <c r="O82" s="89">
        <v>0</v>
      </c>
      <c r="P82" s="89">
        <v>0</v>
      </c>
      <c r="Q82" s="89">
        <v>0</v>
      </c>
      <c r="R82" s="89">
        <v>0</v>
      </c>
      <c r="S82" s="89">
        <v>0</v>
      </c>
      <c r="T82" s="89">
        <v>0</v>
      </c>
      <c r="U82" s="177">
        <f t="shared" si="2"/>
        <v>0</v>
      </c>
      <c r="V82" s="243"/>
      <c r="AA82" s="177">
        <v>0</v>
      </c>
      <c r="AB82" s="177">
        <f t="shared" si="1"/>
        <v>0</v>
      </c>
    </row>
    <row r="83" spans="2:28" ht="12.75">
      <c r="B83" s="227" t="s">
        <v>289</v>
      </c>
      <c r="C83" s="224" t="s">
        <v>290</v>
      </c>
      <c r="D83" s="163" t="s">
        <v>291</v>
      </c>
      <c r="E83" s="161">
        <v>1917.78</v>
      </c>
      <c r="F83" s="234" t="s">
        <v>37</v>
      </c>
      <c r="G83" s="234" t="s">
        <v>37</v>
      </c>
      <c r="H83" s="237">
        <v>0</v>
      </c>
      <c r="I83" s="237">
        <v>0</v>
      </c>
      <c r="J83" s="237">
        <v>0</v>
      </c>
      <c r="K83" s="237">
        <v>0</v>
      </c>
      <c r="L83" s="237">
        <v>0</v>
      </c>
      <c r="M83" s="237">
        <v>0</v>
      </c>
      <c r="N83" s="237">
        <v>0</v>
      </c>
      <c r="O83" s="237">
        <v>0</v>
      </c>
      <c r="P83" s="237">
        <v>0</v>
      </c>
      <c r="Q83" s="237">
        <v>0</v>
      </c>
      <c r="R83" s="237">
        <v>0</v>
      </c>
      <c r="S83" s="237">
        <v>0</v>
      </c>
      <c r="T83" s="237">
        <v>0</v>
      </c>
      <c r="U83" s="240">
        <f>SUM(E83:T85)</f>
        <v>2943.55</v>
      </c>
      <c r="V83" s="243"/>
      <c r="AA83" s="240">
        <v>2943.55</v>
      </c>
      <c r="AB83" s="240">
        <f t="shared" si="1"/>
        <v>0</v>
      </c>
    </row>
    <row r="84" spans="2:28" ht="12.75">
      <c r="B84" s="228"/>
      <c r="C84" s="225"/>
      <c r="D84" s="163" t="s">
        <v>292</v>
      </c>
      <c r="E84" s="161">
        <v>694.53</v>
      </c>
      <c r="F84" s="235"/>
      <c r="G84" s="235"/>
      <c r="H84" s="238"/>
      <c r="I84" s="238"/>
      <c r="J84" s="238"/>
      <c r="K84" s="238"/>
      <c r="L84" s="238"/>
      <c r="M84" s="238"/>
      <c r="N84" s="238"/>
      <c r="O84" s="238"/>
      <c r="P84" s="238"/>
      <c r="Q84" s="238"/>
      <c r="R84" s="238"/>
      <c r="S84" s="238"/>
      <c r="T84" s="238"/>
      <c r="U84" s="241"/>
      <c r="V84" s="243"/>
      <c r="AA84" s="241"/>
      <c r="AB84" s="241"/>
    </row>
    <row r="85" spans="2:28" ht="12.75">
      <c r="B85" s="228"/>
      <c r="C85" s="225"/>
      <c r="D85" s="163" t="s">
        <v>293</v>
      </c>
      <c r="E85" s="161">
        <v>331.24</v>
      </c>
      <c r="F85" s="235"/>
      <c r="G85" s="235"/>
      <c r="H85" s="238"/>
      <c r="I85" s="238"/>
      <c r="J85" s="238"/>
      <c r="K85" s="238"/>
      <c r="L85" s="238"/>
      <c r="M85" s="238"/>
      <c r="N85" s="238"/>
      <c r="O85" s="238"/>
      <c r="P85" s="238"/>
      <c r="Q85" s="238"/>
      <c r="R85" s="238"/>
      <c r="S85" s="238"/>
      <c r="T85" s="238"/>
      <c r="U85" s="241"/>
      <c r="V85" s="243"/>
      <c r="AA85" s="241"/>
      <c r="AB85" s="241"/>
    </row>
    <row r="86" spans="2:28" ht="12.75">
      <c r="B86" s="227" t="s">
        <v>294</v>
      </c>
      <c r="C86" s="224" t="s">
        <v>295</v>
      </c>
      <c r="D86" s="150" t="s">
        <v>296</v>
      </c>
      <c r="E86" s="161">
        <v>8204.92</v>
      </c>
      <c r="F86" s="234" t="s">
        <v>37</v>
      </c>
      <c r="G86" s="234" t="s">
        <v>37</v>
      </c>
      <c r="H86" s="237">
        <v>0</v>
      </c>
      <c r="I86" s="237">
        <v>0</v>
      </c>
      <c r="J86" s="237">
        <v>0</v>
      </c>
      <c r="K86" s="237">
        <v>0</v>
      </c>
      <c r="L86" s="237">
        <v>0</v>
      </c>
      <c r="M86" s="237">
        <v>0</v>
      </c>
      <c r="N86" s="237">
        <v>0</v>
      </c>
      <c r="O86" s="237">
        <v>0</v>
      </c>
      <c r="P86" s="237">
        <v>0</v>
      </c>
      <c r="Q86" s="237">
        <v>0</v>
      </c>
      <c r="R86" s="237">
        <v>0</v>
      </c>
      <c r="S86" s="237">
        <v>0</v>
      </c>
      <c r="T86" s="237">
        <v>0</v>
      </c>
      <c r="U86" s="240">
        <f>SUM(E86:T89)</f>
        <v>14996.04</v>
      </c>
      <c r="V86" s="243"/>
      <c r="AA86" s="240">
        <v>14996.04</v>
      </c>
      <c r="AB86" s="240">
        <f t="shared" si="1"/>
        <v>0</v>
      </c>
    </row>
    <row r="87" spans="2:28" ht="12.75">
      <c r="B87" s="228"/>
      <c r="C87" s="225"/>
      <c r="D87" s="150" t="s">
        <v>297</v>
      </c>
      <c r="E87" s="161">
        <v>1230.8</v>
      </c>
      <c r="F87" s="235"/>
      <c r="G87" s="235"/>
      <c r="H87" s="238"/>
      <c r="I87" s="238"/>
      <c r="J87" s="238"/>
      <c r="K87" s="238"/>
      <c r="L87" s="238"/>
      <c r="M87" s="238"/>
      <c r="N87" s="238"/>
      <c r="O87" s="238"/>
      <c r="P87" s="238"/>
      <c r="Q87" s="238"/>
      <c r="R87" s="238"/>
      <c r="S87" s="238"/>
      <c r="T87" s="238"/>
      <c r="U87" s="241"/>
      <c r="V87" s="243"/>
      <c r="AA87" s="241"/>
      <c r="AB87" s="241"/>
    </row>
    <row r="88" spans="2:28" ht="12.75">
      <c r="B88" s="228"/>
      <c r="C88" s="225"/>
      <c r="D88" s="150" t="s">
        <v>298</v>
      </c>
      <c r="E88" s="161">
        <v>1701.02</v>
      </c>
      <c r="F88" s="235"/>
      <c r="G88" s="235"/>
      <c r="H88" s="238"/>
      <c r="I88" s="238"/>
      <c r="J88" s="238"/>
      <c r="K88" s="238"/>
      <c r="L88" s="238"/>
      <c r="M88" s="238"/>
      <c r="N88" s="238"/>
      <c r="O88" s="238"/>
      <c r="P88" s="238"/>
      <c r="Q88" s="238"/>
      <c r="R88" s="238"/>
      <c r="S88" s="238"/>
      <c r="T88" s="238"/>
      <c r="U88" s="241"/>
      <c r="V88" s="243"/>
      <c r="AA88" s="241"/>
      <c r="AB88" s="241"/>
    </row>
    <row r="89" spans="2:28" ht="12.75">
      <c r="B89" s="231"/>
      <c r="C89" s="226"/>
      <c r="D89" s="150" t="s">
        <v>299</v>
      </c>
      <c r="E89" s="161">
        <v>3859.3</v>
      </c>
      <c r="F89" s="236"/>
      <c r="G89" s="236"/>
      <c r="H89" s="239"/>
      <c r="I89" s="239"/>
      <c r="J89" s="239"/>
      <c r="K89" s="239"/>
      <c r="L89" s="239"/>
      <c r="M89" s="239"/>
      <c r="N89" s="239"/>
      <c r="O89" s="239"/>
      <c r="P89" s="239"/>
      <c r="Q89" s="239"/>
      <c r="R89" s="239"/>
      <c r="S89" s="239"/>
      <c r="T89" s="239"/>
      <c r="U89" s="242"/>
      <c r="V89" s="243"/>
      <c r="AA89" s="242"/>
      <c r="AB89" s="242"/>
    </row>
    <row r="90" spans="2:28" ht="12.75">
      <c r="B90" s="227" t="s">
        <v>300</v>
      </c>
      <c r="C90" s="224" t="s">
        <v>301</v>
      </c>
      <c r="D90" s="163" t="s">
        <v>302</v>
      </c>
      <c r="E90" s="161">
        <v>2819.66</v>
      </c>
      <c r="F90" s="234" t="s">
        <v>37</v>
      </c>
      <c r="G90" s="234" t="s">
        <v>37</v>
      </c>
      <c r="H90" s="237">
        <v>0</v>
      </c>
      <c r="I90" s="237">
        <v>0</v>
      </c>
      <c r="J90" s="237">
        <v>0</v>
      </c>
      <c r="K90" s="237">
        <v>0</v>
      </c>
      <c r="L90" s="237">
        <v>0</v>
      </c>
      <c r="M90" s="237">
        <v>0</v>
      </c>
      <c r="N90" s="237">
        <v>0</v>
      </c>
      <c r="O90" s="237">
        <v>0</v>
      </c>
      <c r="P90" s="237">
        <v>0</v>
      </c>
      <c r="Q90" s="237">
        <v>0</v>
      </c>
      <c r="R90" s="237">
        <v>0</v>
      </c>
      <c r="S90" s="237">
        <v>0</v>
      </c>
      <c r="T90" s="237">
        <v>0</v>
      </c>
      <c r="U90" s="240">
        <f>SUM(E90:T93)</f>
        <v>14316.44</v>
      </c>
      <c r="V90" s="243"/>
      <c r="AA90" s="240">
        <v>14316.44</v>
      </c>
      <c r="AB90" s="240">
        <f t="shared" si="1"/>
        <v>0</v>
      </c>
    </row>
    <row r="91" spans="2:28" ht="12.75">
      <c r="B91" s="228"/>
      <c r="C91" s="225"/>
      <c r="D91" s="163" t="s">
        <v>303</v>
      </c>
      <c r="E91" s="161">
        <v>237.6</v>
      </c>
      <c r="F91" s="235"/>
      <c r="G91" s="235"/>
      <c r="H91" s="238"/>
      <c r="I91" s="238"/>
      <c r="J91" s="238"/>
      <c r="K91" s="238"/>
      <c r="L91" s="238"/>
      <c r="M91" s="238"/>
      <c r="N91" s="238"/>
      <c r="O91" s="238"/>
      <c r="P91" s="238"/>
      <c r="Q91" s="238"/>
      <c r="R91" s="238"/>
      <c r="S91" s="238"/>
      <c r="T91" s="238"/>
      <c r="U91" s="241"/>
      <c r="V91" s="243"/>
      <c r="AA91" s="241"/>
      <c r="AB91" s="241"/>
    </row>
    <row r="92" spans="2:28" ht="12.75">
      <c r="B92" s="228"/>
      <c r="C92" s="225"/>
      <c r="D92" s="163" t="s">
        <v>304</v>
      </c>
      <c r="E92" s="161">
        <v>9839.18</v>
      </c>
      <c r="F92" s="235"/>
      <c r="G92" s="235"/>
      <c r="H92" s="238"/>
      <c r="I92" s="238"/>
      <c r="J92" s="238"/>
      <c r="K92" s="238"/>
      <c r="L92" s="238"/>
      <c r="M92" s="238"/>
      <c r="N92" s="238"/>
      <c r="O92" s="238"/>
      <c r="P92" s="238"/>
      <c r="Q92" s="238"/>
      <c r="R92" s="238"/>
      <c r="S92" s="238"/>
      <c r="T92" s="238"/>
      <c r="U92" s="241"/>
      <c r="V92" s="243"/>
      <c r="AA92" s="241"/>
      <c r="AB92" s="241"/>
    </row>
    <row r="93" spans="2:28" ht="12.75">
      <c r="B93" s="228"/>
      <c r="C93" s="225"/>
      <c r="D93" s="163" t="s">
        <v>305</v>
      </c>
      <c r="E93" s="161">
        <v>1420</v>
      </c>
      <c r="F93" s="235"/>
      <c r="G93" s="235"/>
      <c r="H93" s="238"/>
      <c r="I93" s="238"/>
      <c r="J93" s="238"/>
      <c r="K93" s="238"/>
      <c r="L93" s="238"/>
      <c r="M93" s="238"/>
      <c r="N93" s="238"/>
      <c r="O93" s="238"/>
      <c r="P93" s="238"/>
      <c r="Q93" s="238"/>
      <c r="R93" s="238"/>
      <c r="S93" s="238"/>
      <c r="T93" s="238"/>
      <c r="U93" s="241"/>
      <c r="V93" s="243"/>
      <c r="AA93" s="241"/>
      <c r="AB93" s="241"/>
    </row>
    <row r="94" spans="2:28" ht="12.75">
      <c r="B94" s="94" t="s">
        <v>306</v>
      </c>
      <c r="C94" s="96" t="s">
        <v>307</v>
      </c>
      <c r="D94" s="150" t="s">
        <v>131</v>
      </c>
      <c r="E94" s="161">
        <v>0</v>
      </c>
      <c r="F94" s="162" t="s">
        <v>37</v>
      </c>
      <c r="G94" s="162" t="s">
        <v>37</v>
      </c>
      <c r="H94" s="89">
        <v>0</v>
      </c>
      <c r="I94" s="89">
        <v>188.93</v>
      </c>
      <c r="J94" s="89">
        <v>0</v>
      </c>
      <c r="K94" s="89">
        <v>0</v>
      </c>
      <c r="L94" s="89">
        <v>0</v>
      </c>
      <c r="M94" s="89">
        <v>0</v>
      </c>
      <c r="N94" s="89">
        <v>0</v>
      </c>
      <c r="O94" s="89">
        <v>0</v>
      </c>
      <c r="P94" s="89">
        <v>0</v>
      </c>
      <c r="Q94" s="89">
        <v>0</v>
      </c>
      <c r="R94" s="89">
        <v>0</v>
      </c>
      <c r="S94" s="89">
        <v>0</v>
      </c>
      <c r="T94" s="89">
        <v>0</v>
      </c>
      <c r="U94" s="177">
        <f>SUM(E94:T94)</f>
        <v>188.93</v>
      </c>
      <c r="V94" s="243"/>
      <c r="AA94" s="177">
        <v>188.93</v>
      </c>
      <c r="AB94" s="177">
        <f t="shared" si="1"/>
        <v>0</v>
      </c>
    </row>
    <row r="95" spans="2:28" ht="12.75">
      <c r="B95" s="159" t="s">
        <v>308</v>
      </c>
      <c r="C95" s="182" t="s">
        <v>309</v>
      </c>
      <c r="D95" s="150" t="s">
        <v>131</v>
      </c>
      <c r="E95" s="161">
        <v>0</v>
      </c>
      <c r="F95" s="152" t="s">
        <v>37</v>
      </c>
      <c r="G95" s="152" t="s">
        <v>37</v>
      </c>
      <c r="H95" s="153">
        <v>0</v>
      </c>
      <c r="I95" s="153">
        <v>0</v>
      </c>
      <c r="J95" s="153">
        <v>0</v>
      </c>
      <c r="K95" s="153">
        <v>0</v>
      </c>
      <c r="L95" s="153">
        <v>0</v>
      </c>
      <c r="M95" s="153">
        <v>0</v>
      </c>
      <c r="N95" s="153">
        <v>0</v>
      </c>
      <c r="O95" s="153">
        <v>0</v>
      </c>
      <c r="P95" s="153">
        <v>0</v>
      </c>
      <c r="Q95" s="153">
        <v>0</v>
      </c>
      <c r="R95" s="153">
        <v>0</v>
      </c>
      <c r="S95" s="153">
        <v>0</v>
      </c>
      <c r="T95" s="153">
        <v>0</v>
      </c>
      <c r="U95" s="151">
        <f t="shared" ref="U95:U96" si="4">SUM(E95:T95)</f>
        <v>0</v>
      </c>
      <c r="V95" s="243"/>
      <c r="AA95" s="151">
        <v>0</v>
      </c>
      <c r="AB95" s="151">
        <f t="shared" si="1"/>
        <v>0</v>
      </c>
    </row>
    <row r="96" spans="2:28" ht="12.75">
      <c r="B96" s="159" t="s">
        <v>310</v>
      </c>
      <c r="C96" s="182" t="s">
        <v>311</v>
      </c>
      <c r="D96" s="150" t="s">
        <v>312</v>
      </c>
      <c r="E96" s="161">
        <v>424.56</v>
      </c>
      <c r="F96" s="152" t="s">
        <v>37</v>
      </c>
      <c r="G96" s="152" t="s">
        <v>37</v>
      </c>
      <c r="H96" s="153">
        <v>0</v>
      </c>
      <c r="I96" s="153">
        <v>0</v>
      </c>
      <c r="J96" s="153">
        <v>0</v>
      </c>
      <c r="K96" s="153">
        <v>0</v>
      </c>
      <c r="L96" s="153">
        <v>0</v>
      </c>
      <c r="M96" s="153">
        <v>0</v>
      </c>
      <c r="N96" s="153">
        <v>0</v>
      </c>
      <c r="O96" s="153">
        <v>0</v>
      </c>
      <c r="P96" s="153">
        <v>0</v>
      </c>
      <c r="Q96" s="153">
        <v>0</v>
      </c>
      <c r="R96" s="153">
        <v>0</v>
      </c>
      <c r="S96" s="153">
        <v>0</v>
      </c>
      <c r="T96" s="153">
        <v>0</v>
      </c>
      <c r="U96" s="151">
        <f t="shared" si="4"/>
        <v>424.56</v>
      </c>
      <c r="V96" s="243"/>
      <c r="AA96" s="151">
        <v>424.56</v>
      </c>
      <c r="AB96" s="151">
        <f t="shared" si="1"/>
        <v>0</v>
      </c>
    </row>
    <row r="97" spans="2:28" ht="12.75">
      <c r="B97" s="229" t="s">
        <v>131</v>
      </c>
      <c r="C97" s="232" t="s">
        <v>92</v>
      </c>
      <c r="D97" s="163" t="s">
        <v>313</v>
      </c>
      <c r="E97" s="161">
        <v>3790.62</v>
      </c>
      <c r="F97" s="234" t="s">
        <v>37</v>
      </c>
      <c r="G97" s="234">
        <f>-SUM(F39:G39)</f>
        <v>125571.58952440599</v>
      </c>
      <c r="H97" s="237">
        <v>0</v>
      </c>
      <c r="I97" s="237">
        <v>0</v>
      </c>
      <c r="J97" s="237">
        <v>0</v>
      </c>
      <c r="K97" s="237">
        <v>0</v>
      </c>
      <c r="L97" s="237">
        <v>0</v>
      </c>
      <c r="M97" s="237">
        <v>0</v>
      </c>
      <c r="N97" s="237">
        <v>0</v>
      </c>
      <c r="O97" s="237">
        <v>0</v>
      </c>
      <c r="P97" s="237">
        <v>0</v>
      </c>
      <c r="Q97" s="237">
        <v>0</v>
      </c>
      <c r="R97" s="237">
        <v>0</v>
      </c>
      <c r="S97" s="237">
        <v>0</v>
      </c>
      <c r="T97" s="237">
        <v>0</v>
      </c>
      <c r="U97" s="240">
        <f>SUM(E97:T103)</f>
        <v>146688.09952440599</v>
      </c>
      <c r="V97" s="243"/>
      <c r="AA97" s="240">
        <v>146688.09952440599</v>
      </c>
      <c r="AB97" s="240">
        <f t="shared" si="1"/>
        <v>0</v>
      </c>
    </row>
    <row r="98" spans="2:28" ht="12.75">
      <c r="B98" s="230"/>
      <c r="C98" s="233"/>
      <c r="D98" s="163" t="s">
        <v>314</v>
      </c>
      <c r="E98" s="161">
        <v>0</v>
      </c>
      <c r="F98" s="235"/>
      <c r="G98" s="235"/>
      <c r="H98" s="238"/>
      <c r="I98" s="238"/>
      <c r="J98" s="238"/>
      <c r="K98" s="238"/>
      <c r="L98" s="238"/>
      <c r="M98" s="238"/>
      <c r="N98" s="238"/>
      <c r="O98" s="238"/>
      <c r="P98" s="238"/>
      <c r="Q98" s="238"/>
      <c r="R98" s="238"/>
      <c r="S98" s="238"/>
      <c r="T98" s="238"/>
      <c r="U98" s="241"/>
      <c r="V98" s="41"/>
      <c r="AA98" s="241"/>
      <c r="AB98" s="241"/>
    </row>
    <row r="99" spans="2:28" ht="12.75">
      <c r="B99" s="230"/>
      <c r="C99" s="233"/>
      <c r="D99" s="163" t="s">
        <v>315</v>
      </c>
      <c r="E99" s="161">
        <v>29.69</v>
      </c>
      <c r="F99" s="235"/>
      <c r="G99" s="235"/>
      <c r="H99" s="238"/>
      <c r="I99" s="238"/>
      <c r="J99" s="238"/>
      <c r="K99" s="238"/>
      <c r="L99" s="238"/>
      <c r="M99" s="238"/>
      <c r="N99" s="238"/>
      <c r="O99" s="238"/>
      <c r="P99" s="238"/>
      <c r="Q99" s="238"/>
      <c r="R99" s="238"/>
      <c r="S99" s="238"/>
      <c r="T99" s="238"/>
      <c r="U99" s="241"/>
      <c r="V99" s="41"/>
      <c r="AA99" s="241"/>
      <c r="AB99" s="241"/>
    </row>
    <row r="100" spans="2:28" ht="12.75">
      <c r="B100" s="230"/>
      <c r="C100" s="233"/>
      <c r="D100" s="163" t="s">
        <v>316</v>
      </c>
      <c r="E100" s="161">
        <v>-30.5500000000001</v>
      </c>
      <c r="F100" s="235"/>
      <c r="G100" s="235"/>
      <c r="H100" s="238"/>
      <c r="I100" s="238"/>
      <c r="J100" s="238"/>
      <c r="K100" s="238"/>
      <c r="L100" s="238"/>
      <c r="M100" s="238"/>
      <c r="N100" s="238"/>
      <c r="O100" s="238"/>
      <c r="P100" s="238"/>
      <c r="Q100" s="238"/>
      <c r="R100" s="238"/>
      <c r="S100" s="238"/>
      <c r="T100" s="238"/>
      <c r="U100" s="241"/>
      <c r="V100" s="41"/>
      <c r="X100" s="46"/>
      <c r="Y100" s="46"/>
      <c r="AA100" s="241"/>
      <c r="AB100" s="241"/>
    </row>
    <row r="101" spans="2:28" ht="12.75">
      <c r="B101" s="230"/>
      <c r="C101" s="233"/>
      <c r="D101" s="163" t="s">
        <v>317</v>
      </c>
      <c r="E101" s="161">
        <v>3353.16</v>
      </c>
      <c r="F101" s="235"/>
      <c r="G101" s="235"/>
      <c r="H101" s="238"/>
      <c r="I101" s="238"/>
      <c r="J101" s="238"/>
      <c r="K101" s="238"/>
      <c r="L101" s="238"/>
      <c r="M101" s="238"/>
      <c r="N101" s="238"/>
      <c r="O101" s="238"/>
      <c r="P101" s="238"/>
      <c r="Q101" s="238"/>
      <c r="R101" s="238"/>
      <c r="S101" s="238"/>
      <c r="T101" s="238"/>
      <c r="U101" s="241"/>
      <c r="V101" s="41"/>
      <c r="X101" s="46"/>
      <c r="Y101" s="46"/>
      <c r="AA101" s="241"/>
      <c r="AB101" s="241"/>
    </row>
    <row r="102" spans="2:28" ht="12.75">
      <c r="B102" s="230"/>
      <c r="C102" s="233"/>
      <c r="D102" s="163" t="s">
        <v>318</v>
      </c>
      <c r="E102" s="161">
        <v>2340.75</v>
      </c>
      <c r="F102" s="235"/>
      <c r="G102" s="235"/>
      <c r="H102" s="238"/>
      <c r="I102" s="238"/>
      <c r="J102" s="238"/>
      <c r="K102" s="238"/>
      <c r="L102" s="238"/>
      <c r="M102" s="238"/>
      <c r="N102" s="238"/>
      <c r="O102" s="238"/>
      <c r="P102" s="238"/>
      <c r="Q102" s="238"/>
      <c r="R102" s="238"/>
      <c r="S102" s="238"/>
      <c r="T102" s="238"/>
      <c r="U102" s="241"/>
      <c r="V102" s="41"/>
      <c r="X102" s="46"/>
      <c r="Y102" s="46"/>
      <c r="AA102" s="241"/>
      <c r="AB102" s="241"/>
    </row>
    <row r="103" spans="2:28" ht="12.75">
      <c r="B103" s="230"/>
      <c r="C103" s="233"/>
      <c r="D103" s="163" t="s">
        <v>319</v>
      </c>
      <c r="E103" s="161">
        <v>11632.84</v>
      </c>
      <c r="F103" s="235"/>
      <c r="G103" s="235"/>
      <c r="H103" s="238"/>
      <c r="I103" s="238"/>
      <c r="J103" s="238"/>
      <c r="K103" s="238"/>
      <c r="L103" s="238"/>
      <c r="M103" s="238"/>
      <c r="N103" s="238"/>
      <c r="O103" s="238"/>
      <c r="P103" s="238"/>
      <c r="Q103" s="238"/>
      <c r="R103" s="238"/>
      <c r="S103" s="238"/>
      <c r="T103" s="238"/>
      <c r="U103" s="241"/>
      <c r="V103" s="41"/>
      <c r="X103" s="46"/>
      <c r="Y103" s="46"/>
      <c r="AA103" s="241"/>
      <c r="AB103" s="241"/>
    </row>
    <row r="104" spans="2:28" ht="12.75">
      <c r="B104" s="79"/>
      <c r="C104" s="183" t="s">
        <v>94</v>
      </c>
      <c r="D104" s="28" t="s">
        <v>37</v>
      </c>
      <c r="E104" s="176">
        <f t="shared" ref="E104:T104" si="5">+SUM(E8:E103)</f>
        <v>2097653.81</v>
      </c>
      <c r="F104" s="176">
        <f t="shared" si="5"/>
        <v>-181874.92</v>
      </c>
      <c r="G104" s="176">
        <f t="shared" si="5"/>
        <v>181874.92</v>
      </c>
      <c r="H104" s="176">
        <f t="shared" si="5"/>
        <v>0</v>
      </c>
      <c r="I104" s="176">
        <f t="shared" si="5"/>
        <v>-2.8421709430404002E-13</v>
      </c>
      <c r="J104" s="176">
        <f t="shared" si="5"/>
        <v>-1.13686837721616E-13</v>
      </c>
      <c r="K104" s="176">
        <f t="shared" si="5"/>
        <v>0</v>
      </c>
      <c r="L104" s="176">
        <f t="shared" si="5"/>
        <v>0</v>
      </c>
      <c r="M104" s="176">
        <f t="shared" si="5"/>
        <v>0</v>
      </c>
      <c r="N104" s="176">
        <f t="shared" si="5"/>
        <v>2.92857293970883E-10</v>
      </c>
      <c r="O104" s="176">
        <f t="shared" si="5"/>
        <v>0</v>
      </c>
      <c r="P104" s="176">
        <f t="shared" si="5"/>
        <v>0</v>
      </c>
      <c r="Q104" s="176">
        <f t="shared" si="5"/>
        <v>0</v>
      </c>
      <c r="R104" s="176">
        <f t="shared" si="5"/>
        <v>0</v>
      </c>
      <c r="S104" s="176">
        <f t="shared" si="5"/>
        <v>0</v>
      </c>
      <c r="T104" s="176">
        <f t="shared" si="5"/>
        <v>0</v>
      </c>
      <c r="U104" s="176">
        <f>SUM(U8:U103)</f>
        <v>2097653.81</v>
      </c>
      <c r="V104" s="28" t="s">
        <v>37</v>
      </c>
      <c r="X104" s="46"/>
      <c r="Y104" s="46"/>
      <c r="AA104" s="176">
        <f>+SUM(AA8:AA97)</f>
        <v>2097653.7999999998</v>
      </c>
      <c r="AB104" s="176">
        <f>+SUM(AB8:AB97)</f>
        <v>9.9999999947613105E-3</v>
      </c>
    </row>
    <row r="105" spans="2:28" s="46" customFormat="1" ht="11.25"/>
    <row r="106" spans="2:28" s="46" customFormat="1" ht="12.75">
      <c r="D106" s="102" t="s">
        <v>320</v>
      </c>
      <c r="E106" s="66">
        <v>2097653.81</v>
      </c>
      <c r="U106" s="103">
        <v>1950965.7004755901</v>
      </c>
      <c r="V106" s="112" t="s">
        <v>97</v>
      </c>
    </row>
    <row r="107" spans="2:28" s="46" customFormat="1" ht="13.5">
      <c r="D107" s="37" t="s">
        <v>98</v>
      </c>
      <c r="E107" s="184">
        <f>E104-E106</f>
        <v>0</v>
      </c>
      <c r="U107" s="103">
        <v>146688.09952440599</v>
      </c>
      <c r="V107" s="112" t="s">
        <v>321</v>
      </c>
    </row>
    <row r="108" spans="2:28" s="46" customFormat="1" ht="12.75">
      <c r="D108" s="37"/>
      <c r="E108" s="185"/>
      <c r="U108" s="104">
        <f>+U104-SUM(U106:U107)</f>
        <v>1.0000000242143901E-2</v>
      </c>
      <c r="V108" s="113" t="s">
        <v>98</v>
      </c>
    </row>
    <row r="109" spans="2:28" s="46" customFormat="1" ht="11.25"/>
    <row r="110" spans="2:28" s="46" customFormat="1" ht="12.75">
      <c r="B110" s="139" t="s">
        <v>99</v>
      </c>
      <c r="C110" s="48" t="s">
        <v>100</v>
      </c>
      <c r="D110" s="106"/>
      <c r="E110" s="140"/>
      <c r="F110" s="140"/>
      <c r="G110" s="140"/>
      <c r="H110" s="140"/>
      <c r="I110" s="140"/>
      <c r="J110" s="140"/>
      <c r="K110" s="140"/>
      <c r="L110" s="140"/>
      <c r="M110" s="140"/>
      <c r="N110" s="140"/>
      <c r="O110" s="140"/>
      <c r="P110" s="140"/>
      <c r="Q110" s="140"/>
      <c r="R110" s="140"/>
      <c r="S110" s="140"/>
      <c r="T110" s="140"/>
      <c r="U110" s="140"/>
      <c r="V110" s="141"/>
    </row>
    <row r="111" spans="2:28" s="46" customFormat="1" ht="12.75">
      <c r="B111" s="51" t="s">
        <v>26</v>
      </c>
      <c r="C111" s="3" t="s">
        <v>322</v>
      </c>
      <c r="D111" s="3"/>
      <c r="V111" s="142"/>
    </row>
    <row r="112" spans="2:28" s="46" customFormat="1" ht="12.75">
      <c r="B112" s="51" t="s">
        <v>102</v>
      </c>
      <c r="C112" s="3" t="s">
        <v>323</v>
      </c>
      <c r="D112" s="3"/>
      <c r="V112" s="142"/>
    </row>
    <row r="113" spans="2:25" s="46" customFormat="1" ht="12.75">
      <c r="B113" s="51" t="s">
        <v>27</v>
      </c>
      <c r="C113" s="3" t="s">
        <v>324</v>
      </c>
      <c r="D113" s="3"/>
      <c r="V113" s="142"/>
    </row>
    <row r="114" spans="2:25" s="46" customFormat="1" ht="12.75">
      <c r="B114" s="51"/>
      <c r="C114" s="3" t="s">
        <v>325</v>
      </c>
      <c r="D114" s="3"/>
      <c r="V114" s="142"/>
    </row>
    <row r="115" spans="2:25" s="46" customFormat="1" ht="12.75">
      <c r="B115" s="51" t="s">
        <v>28</v>
      </c>
      <c r="C115" s="3" t="s">
        <v>326</v>
      </c>
      <c r="D115" s="3"/>
      <c r="V115" s="142"/>
    </row>
    <row r="116" spans="2:25" s="46" customFormat="1" ht="12.75">
      <c r="B116" s="51" t="s">
        <v>29</v>
      </c>
      <c r="C116" s="3" t="s">
        <v>327</v>
      </c>
      <c r="D116" s="3"/>
      <c r="V116" s="142"/>
    </row>
    <row r="117" spans="2:25" s="46" customFormat="1" ht="12.75">
      <c r="B117" s="51"/>
      <c r="C117" s="4" t="s">
        <v>328</v>
      </c>
      <c r="D117" s="3"/>
      <c r="V117" s="142"/>
    </row>
    <row r="118" spans="2:25" s="46" customFormat="1" ht="12.75">
      <c r="B118" s="51"/>
      <c r="C118" s="4" t="s">
        <v>329</v>
      </c>
      <c r="D118" s="3"/>
      <c r="V118" s="142"/>
    </row>
    <row r="119" spans="2:25" s="46" customFormat="1" ht="12.75">
      <c r="B119" s="51"/>
      <c r="C119" s="3" t="s">
        <v>330</v>
      </c>
      <c r="D119" s="3"/>
      <c r="V119" s="142"/>
    </row>
    <row r="120" spans="2:25" s="46" customFormat="1" ht="12.75">
      <c r="B120" s="51"/>
      <c r="C120" s="3" t="s">
        <v>331</v>
      </c>
      <c r="D120" s="3"/>
      <c r="V120" s="142"/>
    </row>
    <row r="121" spans="2:25" s="46" customFormat="1" ht="12.75">
      <c r="B121" s="51"/>
      <c r="C121" s="3" t="s">
        <v>332</v>
      </c>
      <c r="D121" s="3"/>
      <c r="V121" s="142"/>
      <c r="X121" s="3"/>
      <c r="Y121" s="3"/>
    </row>
    <row r="122" spans="2:25" s="46" customFormat="1" ht="12.75">
      <c r="B122" s="51" t="s">
        <v>30</v>
      </c>
      <c r="C122" s="3" t="s">
        <v>333</v>
      </c>
      <c r="D122" s="3"/>
      <c r="V122" s="142"/>
      <c r="X122" s="3"/>
      <c r="Y122" s="3"/>
    </row>
    <row r="123" spans="2:25" s="46" customFormat="1" ht="12.75">
      <c r="B123" s="51" t="s">
        <v>31</v>
      </c>
      <c r="C123" s="3" t="s">
        <v>334</v>
      </c>
      <c r="D123" s="3"/>
      <c r="V123" s="142"/>
      <c r="X123" s="3"/>
      <c r="Y123" s="3"/>
    </row>
    <row r="124" spans="2:25" s="46" customFormat="1" ht="12.75">
      <c r="B124" s="51" t="s">
        <v>32</v>
      </c>
      <c r="C124" s="3" t="s">
        <v>335</v>
      </c>
      <c r="D124" s="3"/>
      <c r="V124" s="142"/>
      <c r="X124" s="3"/>
      <c r="Y124" s="3"/>
    </row>
    <row r="125" spans="2:25" s="46" customFormat="1" ht="12.75">
      <c r="B125" s="143" t="s">
        <v>34</v>
      </c>
      <c r="C125" s="54" t="s">
        <v>336</v>
      </c>
      <c r="D125" s="54"/>
      <c r="E125" s="144"/>
      <c r="F125" s="144"/>
      <c r="G125" s="144"/>
      <c r="H125" s="144"/>
      <c r="I125" s="144"/>
      <c r="J125" s="144"/>
      <c r="K125" s="144"/>
      <c r="L125" s="144"/>
      <c r="M125" s="144"/>
      <c r="N125" s="144"/>
      <c r="O125" s="144"/>
      <c r="P125" s="144"/>
      <c r="Q125" s="144"/>
      <c r="R125" s="144"/>
      <c r="S125" s="144"/>
      <c r="T125" s="144"/>
      <c r="U125" s="144"/>
      <c r="V125" s="145"/>
      <c r="X125" s="3"/>
      <c r="Y125" s="3"/>
    </row>
  </sheetData>
  <mergeCells count="262">
    <mergeCell ref="AB83:AB85"/>
    <mergeCell ref="AB86:AB89"/>
    <mergeCell ref="AB90:AB93"/>
    <mergeCell ref="AB97:AB103"/>
    <mergeCell ref="AB16:AB21"/>
    <mergeCell ref="AB29:AB31"/>
    <mergeCell ref="AB33:AB34"/>
    <mergeCell ref="AB36:AB38"/>
    <mergeCell ref="AB39:AB42"/>
    <mergeCell ref="AB47:AB48"/>
    <mergeCell ref="AB51:AB52"/>
    <mergeCell ref="AB55:AB59"/>
    <mergeCell ref="AB78:AB79"/>
    <mergeCell ref="V8:V97"/>
    <mergeCell ref="AA16:AA21"/>
    <mergeCell ref="AA29:AA31"/>
    <mergeCell ref="AA33:AA34"/>
    <mergeCell ref="AA36:AA38"/>
    <mergeCell ref="AA39:AA42"/>
    <mergeCell ref="AA47:AA48"/>
    <mergeCell ref="AA51:AA52"/>
    <mergeCell ref="AA55:AA59"/>
    <mergeCell ref="AA78:AA79"/>
    <mergeCell ref="AA83:AA85"/>
    <mergeCell ref="AA86:AA89"/>
    <mergeCell ref="AA90:AA93"/>
    <mergeCell ref="AA97:AA103"/>
    <mergeCell ref="T83:T85"/>
    <mergeCell ref="T86:T89"/>
    <mergeCell ref="T90:T93"/>
    <mergeCell ref="T97:T103"/>
    <mergeCell ref="U16:U21"/>
    <mergeCell ref="U29:U31"/>
    <mergeCell ref="U33:U34"/>
    <mergeCell ref="U36:U38"/>
    <mergeCell ref="U39:U42"/>
    <mergeCell ref="U47:U48"/>
    <mergeCell ref="U51:U52"/>
    <mergeCell ref="U55:U59"/>
    <mergeCell ref="U78:U79"/>
    <mergeCell ref="U83:U85"/>
    <mergeCell ref="U86:U89"/>
    <mergeCell ref="U90:U93"/>
    <mergeCell ref="U97:U103"/>
    <mergeCell ref="T16:T21"/>
    <mergeCell ref="T29:T31"/>
    <mergeCell ref="T33:T34"/>
    <mergeCell ref="T36:T38"/>
    <mergeCell ref="T39:T42"/>
    <mergeCell ref="T47:T48"/>
    <mergeCell ref="T51:T52"/>
    <mergeCell ref="T55:T59"/>
    <mergeCell ref="T78:T79"/>
    <mergeCell ref="R83:R85"/>
    <mergeCell ref="R86:R89"/>
    <mergeCell ref="R90:R93"/>
    <mergeCell ref="R97:R103"/>
    <mergeCell ref="S16:S21"/>
    <mergeCell ref="S29:S31"/>
    <mergeCell ref="S33:S34"/>
    <mergeCell ref="S36:S38"/>
    <mergeCell ref="S39:S42"/>
    <mergeCell ref="S47:S48"/>
    <mergeCell ref="S51:S52"/>
    <mergeCell ref="S55:S59"/>
    <mergeCell ref="S78:S79"/>
    <mergeCell ref="S83:S85"/>
    <mergeCell ref="S86:S89"/>
    <mergeCell ref="S90:S93"/>
    <mergeCell ref="S97:S103"/>
    <mergeCell ref="R16:R21"/>
    <mergeCell ref="R29:R31"/>
    <mergeCell ref="R33:R34"/>
    <mergeCell ref="R36:R38"/>
    <mergeCell ref="R39:R42"/>
    <mergeCell ref="R47:R48"/>
    <mergeCell ref="R51:R52"/>
    <mergeCell ref="R55:R59"/>
    <mergeCell ref="R78:R79"/>
    <mergeCell ref="P83:P85"/>
    <mergeCell ref="P86:P89"/>
    <mergeCell ref="P90:P93"/>
    <mergeCell ref="P97:P103"/>
    <mergeCell ref="Q16:Q21"/>
    <mergeCell ref="Q29:Q31"/>
    <mergeCell ref="Q33:Q34"/>
    <mergeCell ref="Q36:Q38"/>
    <mergeCell ref="Q39:Q42"/>
    <mergeCell ref="Q47:Q48"/>
    <mergeCell ref="Q51:Q52"/>
    <mergeCell ref="Q55:Q59"/>
    <mergeCell ref="Q78:Q79"/>
    <mergeCell ref="Q83:Q85"/>
    <mergeCell ref="Q86:Q89"/>
    <mergeCell ref="Q90:Q93"/>
    <mergeCell ref="Q97:Q103"/>
    <mergeCell ref="P16:P21"/>
    <mergeCell ref="P29:P31"/>
    <mergeCell ref="P33:P34"/>
    <mergeCell ref="P36:P38"/>
    <mergeCell ref="P39:P42"/>
    <mergeCell ref="P47:P48"/>
    <mergeCell ref="P51:P52"/>
    <mergeCell ref="P55:P59"/>
    <mergeCell ref="P78:P79"/>
    <mergeCell ref="N83:N85"/>
    <mergeCell ref="N86:N89"/>
    <mergeCell ref="N90:N93"/>
    <mergeCell ref="N97:N103"/>
    <mergeCell ref="O16:O21"/>
    <mergeCell ref="O29:O31"/>
    <mergeCell ref="O33:O34"/>
    <mergeCell ref="O36:O38"/>
    <mergeCell ref="O39:O42"/>
    <mergeCell ref="O47:O48"/>
    <mergeCell ref="O51:O52"/>
    <mergeCell ref="O55:O59"/>
    <mergeCell ref="O78:O79"/>
    <mergeCell ref="O83:O85"/>
    <mergeCell ref="O86:O89"/>
    <mergeCell ref="O90:O93"/>
    <mergeCell ref="O97:O103"/>
    <mergeCell ref="N16:N21"/>
    <mergeCell ref="N29:N31"/>
    <mergeCell ref="N33:N34"/>
    <mergeCell ref="N36:N38"/>
    <mergeCell ref="N39:N42"/>
    <mergeCell ref="N47:N48"/>
    <mergeCell ref="N51:N52"/>
    <mergeCell ref="N55:N59"/>
    <mergeCell ref="N78:N79"/>
    <mergeCell ref="L83:L85"/>
    <mergeCell ref="L86:L89"/>
    <mergeCell ref="L90:L93"/>
    <mergeCell ref="L97:L103"/>
    <mergeCell ref="M16:M21"/>
    <mergeCell ref="M29:M31"/>
    <mergeCell ref="M33:M34"/>
    <mergeCell ref="M36:M38"/>
    <mergeCell ref="M39:M42"/>
    <mergeCell ref="M47:M48"/>
    <mergeCell ref="M51:M52"/>
    <mergeCell ref="M55:M59"/>
    <mergeCell ref="M78:M79"/>
    <mergeCell ref="M83:M85"/>
    <mergeCell ref="M86:M89"/>
    <mergeCell ref="M90:M93"/>
    <mergeCell ref="M97:M103"/>
    <mergeCell ref="L16:L21"/>
    <mergeCell ref="L29:L31"/>
    <mergeCell ref="L33:L34"/>
    <mergeCell ref="L36:L38"/>
    <mergeCell ref="L39:L42"/>
    <mergeCell ref="L47:L48"/>
    <mergeCell ref="L51:L52"/>
    <mergeCell ref="L55:L59"/>
    <mergeCell ref="L78:L79"/>
    <mergeCell ref="J83:J85"/>
    <mergeCell ref="J86:J89"/>
    <mergeCell ref="J90:J93"/>
    <mergeCell ref="J97:J103"/>
    <mergeCell ref="K16:K21"/>
    <mergeCell ref="K29:K31"/>
    <mergeCell ref="K33:K34"/>
    <mergeCell ref="K36:K38"/>
    <mergeCell ref="K39:K42"/>
    <mergeCell ref="K47:K48"/>
    <mergeCell ref="K51:K52"/>
    <mergeCell ref="K55:K59"/>
    <mergeCell ref="K78:K79"/>
    <mergeCell ref="K83:K85"/>
    <mergeCell ref="K86:K89"/>
    <mergeCell ref="K90:K93"/>
    <mergeCell ref="K97:K103"/>
    <mergeCell ref="J16:J21"/>
    <mergeCell ref="J29:J31"/>
    <mergeCell ref="J33:J34"/>
    <mergeCell ref="J36:J38"/>
    <mergeCell ref="J39:J42"/>
    <mergeCell ref="J47:J48"/>
    <mergeCell ref="J51:J52"/>
    <mergeCell ref="J55:J59"/>
    <mergeCell ref="J78:J79"/>
    <mergeCell ref="H55:H59"/>
    <mergeCell ref="H78:H79"/>
    <mergeCell ref="H83:H85"/>
    <mergeCell ref="H86:H89"/>
    <mergeCell ref="H90:H93"/>
    <mergeCell ref="H97:H103"/>
    <mergeCell ref="I16:I21"/>
    <mergeCell ref="I29:I31"/>
    <mergeCell ref="I33:I34"/>
    <mergeCell ref="I36:I38"/>
    <mergeCell ref="I39:I42"/>
    <mergeCell ref="I47:I48"/>
    <mergeCell ref="I51:I52"/>
    <mergeCell ref="I55:I59"/>
    <mergeCell ref="I78:I79"/>
    <mergeCell ref="I83:I85"/>
    <mergeCell ref="I86:I89"/>
    <mergeCell ref="I90:I93"/>
    <mergeCell ref="I97:I103"/>
    <mergeCell ref="F78:F79"/>
    <mergeCell ref="F83:F85"/>
    <mergeCell ref="F86:F89"/>
    <mergeCell ref="F90:F93"/>
    <mergeCell ref="F97:F103"/>
    <mergeCell ref="G16:G21"/>
    <mergeCell ref="G29:G31"/>
    <mergeCell ref="G33:G34"/>
    <mergeCell ref="G36:G38"/>
    <mergeCell ref="G39:G42"/>
    <mergeCell ref="G47:G48"/>
    <mergeCell ref="G51:G52"/>
    <mergeCell ref="G55:G59"/>
    <mergeCell ref="G78:G79"/>
    <mergeCell ref="G83:G85"/>
    <mergeCell ref="G86:G89"/>
    <mergeCell ref="G90:G93"/>
    <mergeCell ref="G97:G103"/>
    <mergeCell ref="B78:B79"/>
    <mergeCell ref="B83:B85"/>
    <mergeCell ref="B86:B89"/>
    <mergeCell ref="B90:B93"/>
    <mergeCell ref="B97:B103"/>
    <mergeCell ref="C16:C21"/>
    <mergeCell ref="C29:C31"/>
    <mergeCell ref="C33:C34"/>
    <mergeCell ref="C36:C38"/>
    <mergeCell ref="C39:C42"/>
    <mergeCell ref="C47:C48"/>
    <mergeCell ref="C51:C52"/>
    <mergeCell ref="C55:C59"/>
    <mergeCell ref="C78:C79"/>
    <mergeCell ref="C83:C85"/>
    <mergeCell ref="C86:C89"/>
    <mergeCell ref="C90:C93"/>
    <mergeCell ref="C97:C103"/>
    <mergeCell ref="F7:S7"/>
    <mergeCell ref="B16:B21"/>
    <mergeCell ref="B29:B31"/>
    <mergeCell ref="B33:B34"/>
    <mergeCell ref="B36:B38"/>
    <mergeCell ref="B39:B42"/>
    <mergeCell ref="B47:B48"/>
    <mergeCell ref="B51:B52"/>
    <mergeCell ref="B55:B59"/>
    <mergeCell ref="F16:F21"/>
    <mergeCell ref="F29:F31"/>
    <mergeCell ref="F33:F34"/>
    <mergeCell ref="F36:F38"/>
    <mergeCell ref="F39:F42"/>
    <mergeCell ref="F47:F48"/>
    <mergeCell ref="F51:F52"/>
    <mergeCell ref="F55:F59"/>
    <mergeCell ref="H16:H21"/>
    <mergeCell ref="H29:H31"/>
    <mergeCell ref="H33:H34"/>
    <mergeCell ref="H36:H38"/>
    <mergeCell ref="H39:H42"/>
    <mergeCell ref="H47:H48"/>
    <mergeCell ref="H51:H52"/>
  </mergeCells>
  <pageMargins left="0.69930555555555596" right="0.69930555555555596" top="0.75" bottom="0.75" header="0.3" footer="0.3"/>
  <pageSetup scale="30" orientation="portrait"/>
</worksheet>
</file>

<file path=xl/worksheets/sheet3.xml><?xml version="1.0" encoding="utf-8"?>
<worksheet xmlns="http://schemas.openxmlformats.org/spreadsheetml/2006/main" xmlns:r="http://schemas.openxmlformats.org/officeDocument/2006/relationships">
  <sheetPr>
    <tabColor theme="4" tint="0.59999389629810485"/>
  </sheetPr>
  <dimension ref="A1:N37"/>
  <sheetViews>
    <sheetView showGridLines="0" workbookViewId="0">
      <pane ySplit="6" topLeftCell="A7" activePane="bottomLeft" state="frozen"/>
      <selection pane="bottomLeft" activeCell="F175" sqref="F175"/>
    </sheetView>
  </sheetViews>
  <sheetFormatPr defaultColWidth="9.140625" defaultRowHeight="12.75" outlineLevelCol="1"/>
  <cols>
    <col min="1" max="1" width="4.28515625" style="3" customWidth="1"/>
    <col min="2" max="2" width="9" style="3" customWidth="1"/>
    <col min="3" max="3" width="71.28515625" style="121" customWidth="1"/>
    <col min="4" max="4" width="15" style="3" customWidth="1"/>
    <col min="5" max="5" width="19.42578125" style="3" customWidth="1"/>
    <col min="6" max="6" width="59.7109375" style="3" customWidth="1"/>
    <col min="7" max="7" width="20.7109375" style="3" customWidth="1"/>
    <col min="8" max="8" width="4.42578125" style="3" customWidth="1"/>
    <col min="9" max="12" width="56.140625" style="60" hidden="1" customWidth="1" outlineLevel="1"/>
    <col min="13" max="13" width="11.7109375" style="3" customWidth="1" collapsed="1"/>
    <col min="14" max="14" width="11.7109375" style="3" customWidth="1"/>
    <col min="15" max="16384" width="9.140625" style="3"/>
  </cols>
  <sheetData>
    <row r="1" spans="2:14" ht="22.5" customHeight="1">
      <c r="B1" s="205" t="s">
        <v>337</v>
      </c>
      <c r="C1" s="205"/>
      <c r="D1" s="205"/>
      <c r="E1" s="205"/>
      <c r="F1" s="205"/>
      <c r="G1" s="205"/>
    </row>
    <row r="2" spans="2:14">
      <c r="B2" s="5" t="s">
        <v>1</v>
      </c>
    </row>
    <row r="3" spans="2:14">
      <c r="B3" s="122" t="s">
        <v>338</v>
      </c>
    </row>
    <row r="4" spans="2:14" ht="7.5" customHeight="1"/>
    <row r="5" spans="2:14" ht="25.5" customHeight="1">
      <c r="B5" s="28" t="s">
        <v>3</v>
      </c>
      <c r="C5" s="44" t="s">
        <v>339</v>
      </c>
      <c r="D5" s="44" t="s">
        <v>340</v>
      </c>
      <c r="E5" s="44" t="s">
        <v>341</v>
      </c>
      <c r="F5" s="44" t="s">
        <v>342</v>
      </c>
      <c r="G5" s="28" t="s">
        <v>24</v>
      </c>
      <c r="I5" s="244" t="s">
        <v>343</v>
      </c>
      <c r="J5" s="245"/>
      <c r="K5" s="245"/>
      <c r="L5" s="246"/>
      <c r="M5" s="44" t="s">
        <v>344</v>
      </c>
      <c r="N5" s="28" t="s">
        <v>126</v>
      </c>
    </row>
    <row r="6" spans="2:14">
      <c r="B6" s="123" t="s">
        <v>26</v>
      </c>
      <c r="C6" s="28" t="s">
        <v>102</v>
      </c>
      <c r="D6" s="28" t="s">
        <v>27</v>
      </c>
      <c r="E6" s="28" t="s">
        <v>28</v>
      </c>
      <c r="F6" s="28" t="s">
        <v>29</v>
      </c>
      <c r="G6" s="28" t="s">
        <v>30</v>
      </c>
      <c r="I6" s="133"/>
      <c r="J6" s="133"/>
      <c r="K6" s="133"/>
      <c r="L6" s="133"/>
      <c r="M6" s="28" t="s">
        <v>31</v>
      </c>
      <c r="N6" s="28" t="s">
        <v>32</v>
      </c>
    </row>
    <row r="7" spans="2:14" ht="12.75" customHeight="1">
      <c r="B7" s="124">
        <v>1</v>
      </c>
      <c r="C7" s="125" t="s">
        <v>345</v>
      </c>
      <c r="D7" s="126" t="s">
        <v>319</v>
      </c>
      <c r="E7" s="127">
        <v>11632.84</v>
      </c>
      <c r="F7" s="125" t="s">
        <v>346</v>
      </c>
      <c r="G7" s="222" t="s">
        <v>347</v>
      </c>
      <c r="I7" s="133" t="s">
        <v>348</v>
      </c>
      <c r="J7" s="133" t="s">
        <v>349</v>
      </c>
      <c r="K7" s="133"/>
      <c r="L7" s="133"/>
      <c r="M7" s="127">
        <v>11632.84</v>
      </c>
      <c r="N7" s="127">
        <f>E7-M7</f>
        <v>0</v>
      </c>
    </row>
    <row r="8" spans="2:14" ht="36.75" customHeight="1">
      <c r="B8" s="124">
        <v>2</v>
      </c>
      <c r="C8" s="125" t="s">
        <v>350</v>
      </c>
      <c r="D8" s="126" t="s">
        <v>131</v>
      </c>
      <c r="E8" s="127">
        <v>0</v>
      </c>
      <c r="F8" s="125" t="s">
        <v>351</v>
      </c>
      <c r="G8" s="223"/>
      <c r="I8" s="133" t="s">
        <v>352</v>
      </c>
      <c r="J8" s="133"/>
      <c r="K8" s="133"/>
      <c r="L8" s="133"/>
      <c r="M8" s="127">
        <v>0</v>
      </c>
      <c r="N8" s="127">
        <f t="shared" ref="N8:N22" si="0">E8-M8</f>
        <v>0</v>
      </c>
    </row>
    <row r="9" spans="2:14">
      <c r="B9" s="129">
        <v>3</v>
      </c>
      <c r="C9" s="126" t="s">
        <v>353</v>
      </c>
      <c r="D9" s="126" t="s">
        <v>131</v>
      </c>
      <c r="E9" s="130">
        <v>0</v>
      </c>
      <c r="F9" s="131" t="s">
        <v>354</v>
      </c>
      <c r="G9" s="223"/>
      <c r="I9" s="133" t="s">
        <v>355</v>
      </c>
      <c r="J9" s="133"/>
      <c r="K9" s="133"/>
      <c r="L9" s="133"/>
      <c r="M9" s="130">
        <v>0</v>
      </c>
      <c r="N9" s="130">
        <f t="shared" si="0"/>
        <v>0</v>
      </c>
    </row>
    <row r="10" spans="2:14" ht="38.25" customHeight="1">
      <c r="B10" s="124">
        <v>4</v>
      </c>
      <c r="C10" s="125" t="s">
        <v>356</v>
      </c>
      <c r="D10" s="126" t="s">
        <v>131</v>
      </c>
      <c r="E10" s="127">
        <v>0</v>
      </c>
      <c r="F10" s="125" t="s">
        <v>357</v>
      </c>
      <c r="G10" s="223"/>
      <c r="I10" s="133" t="s">
        <v>358</v>
      </c>
      <c r="J10" s="133"/>
      <c r="K10" s="133"/>
      <c r="L10" s="133"/>
      <c r="M10" s="127">
        <v>0</v>
      </c>
      <c r="N10" s="127">
        <f t="shared" si="0"/>
        <v>0</v>
      </c>
    </row>
    <row r="11" spans="2:14" ht="25.5" customHeight="1">
      <c r="B11" s="124">
        <v>5</v>
      </c>
      <c r="C11" s="125" t="s">
        <v>359</v>
      </c>
      <c r="D11" s="126" t="s">
        <v>318</v>
      </c>
      <c r="E11" s="127">
        <v>2340.75</v>
      </c>
      <c r="F11" s="125" t="s">
        <v>360</v>
      </c>
      <c r="G11" s="223"/>
      <c r="I11" s="133" t="s">
        <v>361</v>
      </c>
      <c r="J11" s="133" t="s">
        <v>362</v>
      </c>
      <c r="K11" s="133" t="s">
        <v>363</v>
      </c>
      <c r="L11" s="133" t="s">
        <v>364</v>
      </c>
      <c r="M11" s="127">
        <v>2340.75</v>
      </c>
      <c r="N11" s="127">
        <f t="shared" si="0"/>
        <v>0</v>
      </c>
    </row>
    <row r="12" spans="2:14" ht="25.5">
      <c r="B12" s="129">
        <v>6</v>
      </c>
      <c r="C12" s="126" t="s">
        <v>365</v>
      </c>
      <c r="D12" s="126" t="s">
        <v>131</v>
      </c>
      <c r="E12" s="130">
        <v>0</v>
      </c>
      <c r="F12" s="131" t="s">
        <v>366</v>
      </c>
      <c r="G12" s="223"/>
      <c r="I12" s="133" t="s">
        <v>367</v>
      </c>
      <c r="J12" s="133"/>
      <c r="K12" s="133"/>
      <c r="L12" s="133"/>
      <c r="M12" s="130">
        <v>0</v>
      </c>
      <c r="N12" s="130">
        <f t="shared" si="0"/>
        <v>0</v>
      </c>
    </row>
    <row r="13" spans="2:14" ht="38.25">
      <c r="B13" s="129">
        <v>7</v>
      </c>
      <c r="C13" s="126" t="s">
        <v>368</v>
      </c>
      <c r="D13" s="126" t="s">
        <v>131</v>
      </c>
      <c r="E13" s="130">
        <v>0</v>
      </c>
      <c r="F13" s="131" t="s">
        <v>369</v>
      </c>
      <c r="G13" s="223"/>
      <c r="I13" s="133" t="s">
        <v>370</v>
      </c>
      <c r="J13" s="133"/>
      <c r="K13" s="133"/>
      <c r="L13" s="133"/>
      <c r="M13" s="130">
        <v>0</v>
      </c>
      <c r="N13" s="130">
        <f t="shared" si="0"/>
        <v>0</v>
      </c>
    </row>
    <row r="14" spans="2:14" ht="102">
      <c r="B14" s="129">
        <v>8</v>
      </c>
      <c r="C14" s="126" t="s">
        <v>371</v>
      </c>
      <c r="D14" s="126" t="s">
        <v>314</v>
      </c>
      <c r="E14" s="130">
        <v>0</v>
      </c>
      <c r="F14" s="131" t="s">
        <v>372</v>
      </c>
      <c r="G14" s="223"/>
      <c r="I14" s="133" t="s">
        <v>373</v>
      </c>
      <c r="J14" s="133"/>
      <c r="K14" s="133"/>
      <c r="L14" s="133"/>
      <c r="M14" s="130">
        <v>0</v>
      </c>
      <c r="N14" s="130">
        <f t="shared" si="0"/>
        <v>0</v>
      </c>
    </row>
    <row r="15" spans="2:14">
      <c r="B15" s="129">
        <v>9</v>
      </c>
      <c r="C15" s="126" t="s">
        <v>374</v>
      </c>
      <c r="D15" s="126" t="s">
        <v>131</v>
      </c>
      <c r="E15" s="130">
        <v>0</v>
      </c>
      <c r="F15" s="131" t="s">
        <v>375</v>
      </c>
      <c r="G15" s="223"/>
      <c r="I15" s="133" t="s">
        <v>376</v>
      </c>
      <c r="J15" s="133"/>
      <c r="K15" s="133"/>
      <c r="L15" s="133"/>
      <c r="M15" s="130">
        <v>0</v>
      </c>
      <c r="N15" s="130">
        <f t="shared" si="0"/>
        <v>0</v>
      </c>
    </row>
    <row r="16" spans="2:14" ht="24.75" customHeight="1">
      <c r="B16" s="124">
        <v>10</v>
      </c>
      <c r="C16" s="125" t="s">
        <v>377</v>
      </c>
      <c r="D16" s="126" t="s">
        <v>131</v>
      </c>
      <c r="E16" s="127">
        <v>0</v>
      </c>
      <c r="F16" s="132" t="s">
        <v>378</v>
      </c>
      <c r="G16" s="223"/>
      <c r="I16" s="133" t="s">
        <v>379</v>
      </c>
      <c r="J16" s="133"/>
      <c r="K16" s="133"/>
      <c r="L16" s="133"/>
      <c r="M16" s="127">
        <v>0</v>
      </c>
      <c r="N16" s="127">
        <f t="shared" si="0"/>
        <v>0</v>
      </c>
    </row>
    <row r="17" spans="1:14" ht="51" customHeight="1">
      <c r="B17" s="124">
        <v>11</v>
      </c>
      <c r="C17" s="125" t="s">
        <v>380</v>
      </c>
      <c r="D17" s="126" t="s">
        <v>131</v>
      </c>
      <c r="E17" s="127">
        <v>0</v>
      </c>
      <c r="F17" s="125" t="s">
        <v>381</v>
      </c>
      <c r="G17" s="223"/>
      <c r="I17" s="133" t="s">
        <v>382</v>
      </c>
      <c r="J17" s="133"/>
      <c r="K17" s="133"/>
      <c r="L17" s="133"/>
      <c r="M17" s="127">
        <v>0</v>
      </c>
      <c r="N17" s="127">
        <f t="shared" si="0"/>
        <v>0</v>
      </c>
    </row>
    <row r="18" spans="1:14" ht="22.5" customHeight="1">
      <c r="B18" s="124">
        <v>12</v>
      </c>
      <c r="C18" s="125" t="s">
        <v>383</v>
      </c>
      <c r="D18" s="126" t="s">
        <v>313</v>
      </c>
      <c r="E18" s="127">
        <v>3790.62</v>
      </c>
      <c r="F18" s="125" t="s">
        <v>384</v>
      </c>
      <c r="G18" s="223"/>
      <c r="I18" s="133" t="s">
        <v>385</v>
      </c>
      <c r="J18" s="133"/>
      <c r="K18" s="133" t="s">
        <v>386</v>
      </c>
      <c r="L18" s="133"/>
      <c r="M18" s="127">
        <v>3790.62</v>
      </c>
      <c r="N18" s="127">
        <f t="shared" si="0"/>
        <v>0</v>
      </c>
    </row>
    <row r="19" spans="1:14">
      <c r="B19" s="129">
        <v>13</v>
      </c>
      <c r="C19" s="133" t="s">
        <v>387</v>
      </c>
      <c r="D19" s="126" t="s">
        <v>131</v>
      </c>
      <c r="E19" s="130">
        <v>0</v>
      </c>
      <c r="F19" s="131" t="s">
        <v>388</v>
      </c>
      <c r="G19" s="223"/>
      <c r="I19" s="133"/>
      <c r="J19" s="133"/>
      <c r="K19" s="133"/>
      <c r="L19" s="133"/>
      <c r="M19" s="130">
        <v>0</v>
      </c>
      <c r="N19" s="130">
        <f t="shared" si="0"/>
        <v>0</v>
      </c>
    </row>
    <row r="20" spans="1:14" ht="38.25" customHeight="1">
      <c r="B20" s="124">
        <v>14</v>
      </c>
      <c r="C20" s="94" t="s">
        <v>389</v>
      </c>
      <c r="D20" s="126" t="s">
        <v>131</v>
      </c>
      <c r="E20" s="127">
        <v>0</v>
      </c>
      <c r="F20" s="125" t="s">
        <v>369</v>
      </c>
      <c r="G20" s="223"/>
      <c r="I20" s="133" t="s">
        <v>390</v>
      </c>
      <c r="J20" s="133"/>
      <c r="K20" s="133"/>
      <c r="L20" s="133"/>
      <c r="M20" s="127">
        <v>0</v>
      </c>
      <c r="N20" s="127">
        <f t="shared" si="0"/>
        <v>0</v>
      </c>
    </row>
    <row r="21" spans="1:14" ht="25.5">
      <c r="B21" s="129">
        <v>15</v>
      </c>
      <c r="C21" s="133" t="s">
        <v>391</v>
      </c>
      <c r="D21" s="126" t="s">
        <v>131</v>
      </c>
      <c r="E21" s="103">
        <v>125571.58952440599</v>
      </c>
      <c r="F21" s="131" t="s">
        <v>392</v>
      </c>
      <c r="G21" s="223"/>
      <c r="I21" s="133"/>
      <c r="J21" s="133"/>
      <c r="K21" s="133"/>
      <c r="L21" s="133"/>
      <c r="M21" s="103">
        <v>125571.58952440599</v>
      </c>
      <c r="N21" s="103">
        <f t="shared" si="0"/>
        <v>0</v>
      </c>
    </row>
    <row r="22" spans="1:14" ht="25.5" customHeight="1">
      <c r="B22" s="247">
        <v>16</v>
      </c>
      <c r="C22" s="227" t="s">
        <v>393</v>
      </c>
      <c r="D22" s="126" t="s">
        <v>315</v>
      </c>
      <c r="E22" s="216">
        <v>3352.3</v>
      </c>
      <c r="F22" s="249" t="s">
        <v>392</v>
      </c>
      <c r="G22" s="223"/>
      <c r="I22" s="133" t="s">
        <v>394</v>
      </c>
      <c r="J22" s="133"/>
      <c r="K22" s="133"/>
      <c r="L22" s="133"/>
      <c r="M22" s="216">
        <v>3352.2999999999902</v>
      </c>
      <c r="N22" s="216">
        <f t="shared" si="0"/>
        <v>1.09139364212751E-11</v>
      </c>
    </row>
    <row r="23" spans="1:14" ht="25.5" customHeight="1">
      <c r="B23" s="248"/>
      <c r="C23" s="228"/>
      <c r="D23" s="126" t="s">
        <v>316</v>
      </c>
      <c r="E23" s="217"/>
      <c r="F23" s="250"/>
      <c r="G23" s="128"/>
      <c r="I23" s="78"/>
      <c r="J23" s="78"/>
      <c r="K23" s="78"/>
      <c r="L23" s="78"/>
      <c r="M23" s="217"/>
      <c r="N23" s="217"/>
    </row>
    <row r="24" spans="1:14" ht="25.5" customHeight="1">
      <c r="B24" s="248"/>
      <c r="C24" s="228"/>
      <c r="D24" s="126" t="s">
        <v>317</v>
      </c>
      <c r="E24" s="217"/>
      <c r="F24" s="250"/>
      <c r="G24" s="128"/>
      <c r="I24" s="78"/>
      <c r="J24" s="78"/>
      <c r="K24" s="78"/>
      <c r="L24" s="78"/>
      <c r="M24" s="217"/>
      <c r="N24" s="217"/>
    </row>
    <row r="25" spans="1:14">
      <c r="B25" s="80"/>
      <c r="C25" s="134" t="s">
        <v>94</v>
      </c>
      <c r="D25" s="135" t="s">
        <v>37</v>
      </c>
      <c r="E25" s="136">
        <f>+SUM(E7:E22)</f>
        <v>146688.09952440599</v>
      </c>
      <c r="F25" s="137"/>
      <c r="G25" s="135" t="s">
        <v>37</v>
      </c>
      <c r="M25" s="136">
        <f t="shared" ref="M25:N25" si="1">+SUM(M7:M22)</f>
        <v>146688.09952440599</v>
      </c>
      <c r="N25" s="136">
        <f t="shared" si="1"/>
        <v>1.09139364212751E-11</v>
      </c>
    </row>
    <row r="27" spans="1:14">
      <c r="D27" s="138" t="s">
        <v>395</v>
      </c>
      <c r="E27" s="103">
        <v>21116.51</v>
      </c>
    </row>
    <row r="28" spans="1:14">
      <c r="D28" s="138" t="s">
        <v>396</v>
      </c>
      <c r="E28" s="103">
        <v>125571.58952440599</v>
      </c>
    </row>
    <row r="29" spans="1:14">
      <c r="D29" s="37" t="s">
        <v>98</v>
      </c>
      <c r="E29" s="104">
        <f>E25-E28-E27</f>
        <v>0</v>
      </c>
    </row>
    <row r="30" spans="1:14">
      <c r="D30" s="37"/>
      <c r="E30" s="114"/>
    </row>
    <row r="31" spans="1:14" s="120" customFormat="1">
      <c r="A31" s="46"/>
      <c r="B31" s="139" t="s">
        <v>99</v>
      </c>
      <c r="C31" s="48" t="s">
        <v>100</v>
      </c>
      <c r="D31" s="140"/>
      <c r="E31" s="140"/>
      <c r="F31" s="140"/>
      <c r="G31" s="141"/>
      <c r="H31" s="46"/>
      <c r="I31" s="146"/>
      <c r="J31" s="147"/>
      <c r="K31" s="147"/>
      <c r="L31" s="147"/>
    </row>
    <row r="32" spans="1:14" s="120" customFormat="1">
      <c r="A32" s="46"/>
      <c r="B32" s="51" t="s">
        <v>26</v>
      </c>
      <c r="C32" s="3" t="s">
        <v>101</v>
      </c>
      <c r="D32" s="46"/>
      <c r="E32" s="46"/>
      <c r="F32" s="46"/>
      <c r="G32" s="142"/>
      <c r="H32" s="46"/>
      <c r="I32" s="146"/>
      <c r="J32" s="147"/>
      <c r="K32" s="147"/>
      <c r="L32" s="147"/>
    </row>
    <row r="33" spans="1:12" s="120" customFormat="1">
      <c r="A33" s="46"/>
      <c r="B33" s="51" t="s">
        <v>102</v>
      </c>
      <c r="C33" s="3" t="s">
        <v>397</v>
      </c>
      <c r="D33" s="46"/>
      <c r="E33" s="46"/>
      <c r="F33" s="46"/>
      <c r="G33" s="142"/>
      <c r="H33" s="46"/>
      <c r="I33" s="146"/>
      <c r="J33" s="147"/>
      <c r="K33" s="147"/>
      <c r="L33" s="147"/>
    </row>
    <row r="34" spans="1:12" s="120" customFormat="1">
      <c r="A34" s="46"/>
      <c r="B34" s="51" t="s">
        <v>27</v>
      </c>
      <c r="C34" s="3" t="s">
        <v>398</v>
      </c>
      <c r="D34" s="46"/>
      <c r="E34" s="46"/>
      <c r="F34" s="46"/>
      <c r="G34" s="142"/>
      <c r="H34" s="46"/>
      <c r="I34" s="146"/>
      <c r="J34" s="147"/>
      <c r="K34" s="147"/>
      <c r="L34" s="147"/>
    </row>
    <row r="35" spans="1:12" s="120" customFormat="1">
      <c r="A35" s="46"/>
      <c r="B35" s="51" t="s">
        <v>28</v>
      </c>
      <c r="C35" s="3" t="s">
        <v>399</v>
      </c>
      <c r="D35" s="46"/>
      <c r="E35" s="46"/>
      <c r="F35" s="46"/>
      <c r="G35" s="142"/>
      <c r="H35" s="46"/>
      <c r="I35" s="146"/>
      <c r="J35" s="147"/>
      <c r="K35" s="147"/>
      <c r="L35" s="147"/>
    </row>
    <row r="36" spans="1:12" s="120" customFormat="1">
      <c r="A36" s="46"/>
      <c r="B36" s="51" t="s">
        <v>29</v>
      </c>
      <c r="C36" s="3" t="s">
        <v>400</v>
      </c>
      <c r="D36" s="46"/>
      <c r="E36" s="46"/>
      <c r="F36" s="46"/>
      <c r="G36" s="142"/>
      <c r="H36" s="46"/>
      <c r="I36" s="146"/>
      <c r="J36" s="147"/>
      <c r="K36" s="147"/>
      <c r="L36" s="147"/>
    </row>
    <row r="37" spans="1:12" s="120" customFormat="1">
      <c r="A37" s="46"/>
      <c r="B37" s="143" t="s">
        <v>30</v>
      </c>
      <c r="C37" s="54" t="s">
        <v>401</v>
      </c>
      <c r="D37" s="144"/>
      <c r="E37" s="144"/>
      <c r="F37" s="144"/>
      <c r="G37" s="145"/>
      <c r="H37" s="46"/>
      <c r="I37" s="146"/>
      <c r="J37" s="147"/>
      <c r="K37" s="147"/>
      <c r="L37" s="147"/>
    </row>
  </sheetData>
  <autoFilter ref="B6:G25">
    <extLst/>
  </autoFilter>
  <mergeCells count="9">
    <mergeCell ref="M22:M24"/>
    <mergeCell ref="N22:N24"/>
    <mergeCell ref="B1:G1"/>
    <mergeCell ref="I5:L5"/>
    <mergeCell ref="B22:B24"/>
    <mergeCell ref="C22:C24"/>
    <mergeCell ref="E22:E24"/>
    <mergeCell ref="F22:F24"/>
    <mergeCell ref="G7:G22"/>
  </mergeCells>
  <pageMargins left="0.69930555555555596" right="0.69930555555555596" top="0.75" bottom="0.75" header="0.3" footer="0.3"/>
  <pageSetup scale="52" orientation="portrait"/>
  <legacyDrawing r:id="rId1"/>
</worksheet>
</file>

<file path=xl/worksheets/sheet4.xml><?xml version="1.0" encoding="utf-8"?>
<worksheet xmlns="http://schemas.openxmlformats.org/spreadsheetml/2006/main" xmlns:r="http://schemas.openxmlformats.org/officeDocument/2006/relationships">
  <sheetPr>
    <tabColor theme="4" tint="0.59999389629810485"/>
  </sheetPr>
  <dimension ref="B1:AD203"/>
  <sheetViews>
    <sheetView showGridLines="0" tabSelected="1" workbookViewId="0">
      <pane ySplit="6" topLeftCell="A146" activePane="bottomLeft" state="frozen"/>
      <selection pane="bottomLeft" activeCell="E50" sqref="E50"/>
    </sheetView>
  </sheetViews>
  <sheetFormatPr defaultColWidth="9.140625" defaultRowHeight="12.75" outlineLevelCol="1"/>
  <cols>
    <col min="1" max="1" width="3.5703125" style="3" customWidth="1"/>
    <col min="2" max="2" width="15.5703125" style="60" customWidth="1"/>
    <col min="3" max="3" width="30.42578125" style="60" customWidth="1"/>
    <col min="4" max="4" width="31.85546875" style="3" customWidth="1"/>
    <col min="5" max="5" width="18" style="3" customWidth="1"/>
    <col min="6" max="6" width="12.28515625" style="3" customWidth="1"/>
    <col min="7" max="7" width="11.5703125" style="3" customWidth="1"/>
    <col min="8" max="8" width="11.28515625" style="3" customWidth="1"/>
    <col min="9" max="11" width="9.140625" style="3" customWidth="1"/>
    <col min="12" max="12" width="11.5703125" style="3" customWidth="1"/>
    <col min="13" max="13" width="9.140625" style="3" customWidth="1"/>
    <col min="14" max="14" width="10.7109375" style="3" customWidth="1" outlineLevel="1"/>
    <col min="15" max="21" width="9.140625" style="3" customWidth="1" outlineLevel="1"/>
    <col min="22" max="22" width="13.5703125" style="3" customWidth="1"/>
    <col min="23" max="23" width="17.85546875" style="3" customWidth="1"/>
    <col min="24" max="24" width="3.5703125" style="3" customWidth="1"/>
    <col min="25" max="25" width="9.140625" style="3"/>
    <col min="26" max="26" width="42.7109375" style="3" customWidth="1"/>
    <col min="27" max="27" width="9.140625" style="3"/>
    <col min="28" max="28" width="9.140625" style="3" hidden="1" customWidth="1"/>
    <col min="29" max="29" width="11.28515625" style="3" customWidth="1"/>
    <col min="30" max="30" width="11.85546875" style="3" customWidth="1"/>
    <col min="31" max="16384" width="9.140625" style="3"/>
  </cols>
  <sheetData>
    <row r="1" spans="2:30" ht="12.75" customHeight="1">
      <c r="Z1" s="78" t="s">
        <v>402</v>
      </c>
    </row>
    <row r="2" spans="2:30" ht="15" customHeight="1">
      <c r="B2" s="251" t="s">
        <v>1</v>
      </c>
      <c r="C2" s="251"/>
      <c r="D2" s="251"/>
    </row>
    <row r="3" spans="2:30" ht="12.75" customHeight="1">
      <c r="B3" s="252" t="s">
        <v>403</v>
      </c>
      <c r="C3" s="252"/>
      <c r="D3" s="252"/>
    </row>
    <row r="5" spans="2:30" ht="25.5" customHeight="1">
      <c r="B5" s="44" t="s">
        <v>404</v>
      </c>
      <c r="C5" s="244" t="s">
        <v>405</v>
      </c>
      <c r="D5" s="246"/>
      <c r="E5" s="44" t="s">
        <v>406</v>
      </c>
      <c r="F5" s="28" t="s">
        <v>407</v>
      </c>
      <c r="G5" s="28" t="s">
        <v>8</v>
      </c>
      <c r="H5" s="28" t="s">
        <v>9</v>
      </c>
      <c r="I5" s="28" t="s">
        <v>10</v>
      </c>
      <c r="J5" s="28" t="s">
        <v>11</v>
      </c>
      <c r="K5" s="28" t="s">
        <v>12</v>
      </c>
      <c r="L5" s="28" t="s">
        <v>13</v>
      </c>
      <c r="M5" s="28" t="s">
        <v>14</v>
      </c>
      <c r="N5" s="28" t="s">
        <v>15</v>
      </c>
      <c r="O5" s="28" t="s">
        <v>16</v>
      </c>
      <c r="P5" s="28" t="s">
        <v>17</v>
      </c>
      <c r="Q5" s="28" t="s">
        <v>18</v>
      </c>
      <c r="R5" s="28" t="s">
        <v>19</v>
      </c>
      <c r="S5" s="28" t="s">
        <v>20</v>
      </c>
      <c r="T5" s="28" t="s">
        <v>21</v>
      </c>
      <c r="U5" s="28" t="s">
        <v>22</v>
      </c>
      <c r="V5" s="28" t="s">
        <v>23</v>
      </c>
      <c r="W5" s="28" t="s">
        <v>24</v>
      </c>
      <c r="Y5" s="28" t="s">
        <v>123</v>
      </c>
      <c r="Z5" s="28" t="s">
        <v>124</v>
      </c>
      <c r="AC5" s="44" t="s">
        <v>408</v>
      </c>
      <c r="AD5" s="28" t="s">
        <v>126</v>
      </c>
    </row>
    <row r="6" spans="2:30">
      <c r="B6" s="61" t="s">
        <v>26</v>
      </c>
      <c r="C6" s="253" t="s">
        <v>102</v>
      </c>
      <c r="D6" s="254"/>
      <c r="E6" s="62" t="s">
        <v>27</v>
      </c>
      <c r="F6" s="63" t="s">
        <v>28</v>
      </c>
      <c r="G6" s="255" t="s">
        <v>29</v>
      </c>
      <c r="H6" s="256"/>
      <c r="I6" s="256"/>
      <c r="J6" s="256"/>
      <c r="K6" s="256"/>
      <c r="L6" s="256"/>
      <c r="M6" s="256"/>
      <c r="N6" s="256"/>
      <c r="O6" s="256"/>
      <c r="P6" s="256"/>
      <c r="Q6" s="256"/>
      <c r="R6" s="256"/>
      <c r="S6" s="256"/>
      <c r="T6" s="256"/>
      <c r="U6" s="256"/>
      <c r="V6" s="63" t="s">
        <v>30</v>
      </c>
      <c r="W6" s="28" t="s">
        <v>31</v>
      </c>
      <c r="Y6" s="28" t="s">
        <v>32</v>
      </c>
      <c r="Z6" s="28" t="s">
        <v>33</v>
      </c>
      <c r="AC6" s="63" t="s">
        <v>34</v>
      </c>
      <c r="AD6" s="63" t="s">
        <v>127</v>
      </c>
    </row>
    <row r="7" spans="2:30" ht="12.75" customHeight="1">
      <c r="B7" s="260" t="s">
        <v>409</v>
      </c>
      <c r="C7" s="64" t="s">
        <v>410</v>
      </c>
      <c r="D7" s="64" t="s">
        <v>411</v>
      </c>
      <c r="E7" s="65"/>
      <c r="F7" s="66">
        <v>0</v>
      </c>
      <c r="G7" s="67">
        <v>0</v>
      </c>
      <c r="H7" s="67">
        <v>756.619969417118</v>
      </c>
      <c r="I7" s="67">
        <v>0</v>
      </c>
      <c r="J7" s="67">
        <v>0</v>
      </c>
      <c r="K7" s="67">
        <v>0</v>
      </c>
      <c r="L7" s="67">
        <v>0</v>
      </c>
      <c r="M7" s="67">
        <v>0</v>
      </c>
      <c r="N7" s="67">
        <v>0</v>
      </c>
      <c r="O7" s="67">
        <v>18508.39</v>
      </c>
      <c r="P7" s="67">
        <v>0</v>
      </c>
      <c r="Q7" s="67">
        <v>0</v>
      </c>
      <c r="R7" s="67">
        <v>0</v>
      </c>
      <c r="S7" s="67">
        <v>0</v>
      </c>
      <c r="T7" s="67">
        <v>0</v>
      </c>
      <c r="U7" s="67">
        <v>0</v>
      </c>
      <c r="V7" s="75">
        <f t="shared" ref="V7:V13" si="0">SUM(F7:U7)</f>
        <v>19265.0099694171</v>
      </c>
      <c r="W7" s="281" t="s">
        <v>412</v>
      </c>
      <c r="Y7" s="43" t="s">
        <v>8</v>
      </c>
      <c r="Z7" s="79" t="s">
        <v>39</v>
      </c>
      <c r="AB7" s="3" t="s">
        <v>54</v>
      </c>
      <c r="AC7" s="75">
        <v>19265.0099694171</v>
      </c>
      <c r="AD7" s="75">
        <f>V7-AC7</f>
        <v>0</v>
      </c>
    </row>
    <row r="8" spans="2:30" ht="12.75" customHeight="1">
      <c r="B8" s="261"/>
      <c r="C8" s="263" t="s">
        <v>413</v>
      </c>
      <c r="D8" s="64" t="s">
        <v>414</v>
      </c>
      <c r="E8" s="69" t="s">
        <v>415</v>
      </c>
      <c r="F8" s="66">
        <v>138520.76</v>
      </c>
      <c r="G8" s="67">
        <v>-22115.69</v>
      </c>
      <c r="H8" s="67">
        <v>967.00612307304095</v>
      </c>
      <c r="I8" s="67">
        <v>0</v>
      </c>
      <c r="J8" s="67">
        <v>-3481.15</v>
      </c>
      <c r="K8" s="67">
        <v>-352.24</v>
      </c>
      <c r="L8" s="67">
        <v>0</v>
      </c>
      <c r="M8" s="67">
        <v>-9576.34</v>
      </c>
      <c r="N8" s="67">
        <v>-572.16999999999996</v>
      </c>
      <c r="O8" s="67">
        <v>-41700.080000000002</v>
      </c>
      <c r="P8" s="67">
        <v>0</v>
      </c>
      <c r="Q8" s="67">
        <v>0</v>
      </c>
      <c r="R8" s="67">
        <v>0</v>
      </c>
      <c r="S8" s="67">
        <v>0</v>
      </c>
      <c r="T8" s="67">
        <v>0</v>
      </c>
      <c r="U8" s="67">
        <v>0</v>
      </c>
      <c r="V8" s="76">
        <f t="shared" si="0"/>
        <v>61690.096123073003</v>
      </c>
      <c r="W8" s="243"/>
      <c r="Y8" s="43" t="s">
        <v>9</v>
      </c>
      <c r="Z8" s="79" t="s">
        <v>41</v>
      </c>
      <c r="AB8" s="3" t="s">
        <v>89</v>
      </c>
      <c r="AC8" s="76">
        <v>61690.096123073003</v>
      </c>
      <c r="AD8" s="76">
        <f>V8-AC8</f>
        <v>0</v>
      </c>
    </row>
    <row r="9" spans="2:30" ht="12.75" customHeight="1">
      <c r="B9" s="261"/>
      <c r="C9" s="264"/>
      <c r="D9" s="64" t="s">
        <v>416</v>
      </c>
      <c r="E9" s="70" t="s">
        <v>417</v>
      </c>
      <c r="F9" s="66">
        <v>23885.9</v>
      </c>
      <c r="G9" s="67">
        <v>0</v>
      </c>
      <c r="H9" s="67">
        <v>630.09227566930804</v>
      </c>
      <c r="I9" s="67">
        <v>0</v>
      </c>
      <c r="J9" s="67">
        <v>4128.95</v>
      </c>
      <c r="K9" s="67">
        <v>0</v>
      </c>
      <c r="L9" s="67">
        <v>0</v>
      </c>
      <c r="M9" s="67">
        <v>-336</v>
      </c>
      <c r="N9" s="67">
        <v>-0.11</v>
      </c>
      <c r="O9" s="67">
        <v>-19511.86</v>
      </c>
      <c r="P9" s="67">
        <v>0</v>
      </c>
      <c r="Q9" s="67">
        <v>0</v>
      </c>
      <c r="R9" s="67">
        <v>0</v>
      </c>
      <c r="S9" s="67">
        <v>0</v>
      </c>
      <c r="T9" s="67">
        <v>0</v>
      </c>
      <c r="U9" s="67">
        <v>0</v>
      </c>
      <c r="V9" s="76">
        <f t="shared" si="0"/>
        <v>8796.9722756693009</v>
      </c>
      <c r="W9" s="243"/>
      <c r="Y9" s="43" t="s">
        <v>10</v>
      </c>
      <c r="Z9" s="79" t="s">
        <v>43</v>
      </c>
      <c r="AB9" s="3" t="s">
        <v>62</v>
      </c>
      <c r="AC9" s="76">
        <v>8796.97227566931</v>
      </c>
      <c r="AD9" s="76">
        <f t="shared" ref="AD9:AD173" si="1">V9-AC9</f>
        <v>0</v>
      </c>
    </row>
    <row r="10" spans="2:30" ht="12.75" customHeight="1">
      <c r="B10" s="261"/>
      <c r="C10" s="264"/>
      <c r="D10" s="64" t="s">
        <v>418</v>
      </c>
      <c r="E10" s="70" t="s">
        <v>419</v>
      </c>
      <c r="F10" s="66">
        <v>34586.639999999999</v>
      </c>
      <c r="G10" s="67">
        <v>-1044.1400000000001</v>
      </c>
      <c r="H10" s="67">
        <v>383.65842223252997</v>
      </c>
      <c r="I10" s="67">
        <v>0</v>
      </c>
      <c r="J10" s="67">
        <v>-647.79999999999995</v>
      </c>
      <c r="K10" s="67">
        <v>413.21627709296303</v>
      </c>
      <c r="L10" s="67">
        <v>0</v>
      </c>
      <c r="M10" s="67">
        <v>9912.34</v>
      </c>
      <c r="N10" s="67">
        <v>-121.39</v>
      </c>
      <c r="O10" s="67">
        <v>-20433.04</v>
      </c>
      <c r="P10" s="67">
        <v>0</v>
      </c>
      <c r="Q10" s="67">
        <v>0</v>
      </c>
      <c r="R10" s="67">
        <v>0</v>
      </c>
      <c r="S10" s="67">
        <v>0</v>
      </c>
      <c r="T10" s="67">
        <v>0</v>
      </c>
      <c r="U10" s="67">
        <v>0</v>
      </c>
      <c r="V10" s="76">
        <f t="shared" si="0"/>
        <v>23049.484699325501</v>
      </c>
      <c r="W10" s="243"/>
      <c r="Y10" s="43" t="s">
        <v>11</v>
      </c>
      <c r="Z10" s="79" t="s">
        <v>44</v>
      </c>
      <c r="AB10" s="3" t="s">
        <v>61</v>
      </c>
      <c r="AC10" s="76">
        <v>23049.484699325501</v>
      </c>
      <c r="AD10" s="76">
        <f t="shared" si="1"/>
        <v>0</v>
      </c>
    </row>
    <row r="11" spans="2:30" ht="12.75" customHeight="1">
      <c r="B11" s="261"/>
      <c r="C11" s="263" t="s">
        <v>420</v>
      </c>
      <c r="D11" s="64" t="s">
        <v>421</v>
      </c>
      <c r="E11" s="70" t="s">
        <v>422</v>
      </c>
      <c r="F11" s="66">
        <v>65534.03</v>
      </c>
      <c r="G11" s="67">
        <v>-10380.469999999999</v>
      </c>
      <c r="H11" s="67">
        <v>1663.2034469697001</v>
      </c>
      <c r="I11" s="67">
        <v>0</v>
      </c>
      <c r="J11" s="67">
        <v>-3241</v>
      </c>
      <c r="K11" s="67">
        <v>24.597374519813499</v>
      </c>
      <c r="L11" s="67">
        <v>0</v>
      </c>
      <c r="M11" s="67">
        <v>-777.34</v>
      </c>
      <c r="N11" s="67">
        <v>-626.48</v>
      </c>
      <c r="O11" s="67">
        <v>-28701.82</v>
      </c>
      <c r="P11" s="67">
        <v>0</v>
      </c>
      <c r="Q11" s="67">
        <v>29751.03</v>
      </c>
      <c r="R11" s="67">
        <v>0</v>
      </c>
      <c r="S11" s="67">
        <v>0</v>
      </c>
      <c r="T11" s="67">
        <v>0</v>
      </c>
      <c r="U11" s="67">
        <v>0</v>
      </c>
      <c r="V11" s="76">
        <f t="shared" si="0"/>
        <v>53245.750821489499</v>
      </c>
      <c r="W11" s="243"/>
      <c r="Y11" s="43" t="s">
        <v>12</v>
      </c>
      <c r="Z11" s="79" t="s">
        <v>46</v>
      </c>
      <c r="AB11" s="3" t="s">
        <v>63</v>
      </c>
      <c r="AC11" s="76">
        <v>53245.750821489499</v>
      </c>
      <c r="AD11" s="76">
        <f t="shared" si="1"/>
        <v>0</v>
      </c>
    </row>
    <row r="12" spans="2:30">
      <c r="B12" s="261"/>
      <c r="C12" s="264"/>
      <c r="D12" s="64" t="s">
        <v>423</v>
      </c>
      <c r="E12" s="70" t="s">
        <v>424</v>
      </c>
      <c r="F12" s="66">
        <v>207693.15</v>
      </c>
      <c r="G12" s="67">
        <v>-54035.3</v>
      </c>
      <c r="H12" s="67">
        <v>970.01454545454601</v>
      </c>
      <c r="I12" s="67">
        <v>0</v>
      </c>
      <c r="J12" s="67">
        <v>3241</v>
      </c>
      <c r="K12" s="67">
        <v>82.456427740245203</v>
      </c>
      <c r="L12" s="67">
        <v>0</v>
      </c>
      <c r="M12" s="67">
        <v>777.34</v>
      </c>
      <c r="N12" s="67">
        <v>-1048.23</v>
      </c>
      <c r="O12" s="67">
        <v>-32286.71</v>
      </c>
      <c r="P12" s="67">
        <v>0</v>
      </c>
      <c r="Q12" s="67">
        <v>-45690.92</v>
      </c>
      <c r="R12" s="67">
        <v>0</v>
      </c>
      <c r="S12" s="67">
        <v>0</v>
      </c>
      <c r="T12" s="67">
        <v>0</v>
      </c>
      <c r="U12" s="67">
        <v>0</v>
      </c>
      <c r="V12" s="76">
        <f t="shared" si="0"/>
        <v>79702.800973194797</v>
      </c>
      <c r="W12" s="243"/>
      <c r="Y12" s="43" t="s">
        <v>13</v>
      </c>
      <c r="Z12" s="79" t="s">
        <v>47</v>
      </c>
      <c r="AB12" s="3" t="s">
        <v>65</v>
      </c>
      <c r="AC12" s="76">
        <v>79702.800973194797</v>
      </c>
      <c r="AD12" s="76">
        <f t="shared" si="1"/>
        <v>0</v>
      </c>
    </row>
    <row r="13" spans="2:30" ht="33" customHeight="1">
      <c r="B13" s="261"/>
      <c r="C13" s="264"/>
      <c r="D13" s="64" t="s">
        <v>425</v>
      </c>
      <c r="E13" s="70"/>
      <c r="F13" s="66">
        <v>0</v>
      </c>
      <c r="G13" s="67">
        <v>0</v>
      </c>
      <c r="H13" s="67">
        <v>0</v>
      </c>
      <c r="I13" s="67">
        <v>0</v>
      </c>
      <c r="J13" s="67">
        <v>0</v>
      </c>
      <c r="K13" s="67">
        <v>0</v>
      </c>
      <c r="L13" s="67">
        <v>0</v>
      </c>
      <c r="M13" s="67">
        <v>0</v>
      </c>
      <c r="N13" s="67">
        <v>0</v>
      </c>
      <c r="O13" s="67">
        <v>0</v>
      </c>
      <c r="P13" s="67">
        <v>0</v>
      </c>
      <c r="Q13" s="67">
        <v>15939.89</v>
      </c>
      <c r="R13" s="67">
        <v>0</v>
      </c>
      <c r="S13" s="67">
        <v>0</v>
      </c>
      <c r="T13" s="67">
        <v>0</v>
      </c>
      <c r="U13" s="67">
        <v>0</v>
      </c>
      <c r="V13" s="76">
        <f t="shared" si="0"/>
        <v>15939.89</v>
      </c>
      <c r="W13" s="243"/>
      <c r="Y13" s="43" t="s">
        <v>14</v>
      </c>
      <c r="Z13" s="79" t="s">
        <v>49</v>
      </c>
      <c r="AB13" s="3" t="s">
        <v>426</v>
      </c>
      <c r="AC13" s="76">
        <v>15939.89</v>
      </c>
      <c r="AD13" s="76">
        <f t="shared" si="1"/>
        <v>0</v>
      </c>
    </row>
    <row r="14" spans="2:30" ht="38.25">
      <c r="B14" s="261"/>
      <c r="C14" s="71" t="s">
        <v>427</v>
      </c>
      <c r="D14" s="72" t="s">
        <v>428</v>
      </c>
      <c r="E14" s="70"/>
      <c r="F14" s="66">
        <v>0</v>
      </c>
      <c r="G14" s="73">
        <v>0</v>
      </c>
      <c r="H14" s="73">
        <v>0</v>
      </c>
      <c r="I14" s="73">
        <v>0</v>
      </c>
      <c r="J14" s="73">
        <v>0</v>
      </c>
      <c r="K14" s="73">
        <v>0</v>
      </c>
      <c r="L14" s="73">
        <v>0</v>
      </c>
      <c r="M14" s="73">
        <v>0</v>
      </c>
      <c r="N14" s="73">
        <v>0</v>
      </c>
      <c r="O14" s="73">
        <v>0</v>
      </c>
      <c r="P14" s="73">
        <v>0</v>
      </c>
      <c r="Q14" s="73">
        <v>0</v>
      </c>
      <c r="R14" s="73">
        <v>0</v>
      </c>
      <c r="S14" s="73">
        <v>0</v>
      </c>
      <c r="T14" s="73">
        <v>0</v>
      </c>
      <c r="U14" s="73">
        <v>0</v>
      </c>
      <c r="V14" s="77">
        <f t="shared" ref="V14:V169" si="2">SUM(F14:U14)</f>
        <v>0</v>
      </c>
      <c r="W14" s="243"/>
      <c r="Y14" s="43" t="s">
        <v>15</v>
      </c>
      <c r="Z14" s="79" t="s">
        <v>51</v>
      </c>
      <c r="AB14" s="3" t="s">
        <v>429</v>
      </c>
      <c r="AC14" s="77">
        <v>0</v>
      </c>
      <c r="AD14" s="77">
        <f t="shared" si="1"/>
        <v>0</v>
      </c>
    </row>
    <row r="15" spans="2:30" ht="26.25" customHeight="1">
      <c r="B15" s="261"/>
      <c r="C15" s="263" t="s">
        <v>430</v>
      </c>
      <c r="D15" s="263" t="s">
        <v>431</v>
      </c>
      <c r="E15" s="70" t="s">
        <v>432</v>
      </c>
      <c r="F15" s="66">
        <v>3615.35</v>
      </c>
      <c r="G15" s="269">
        <v>-63639.8</v>
      </c>
      <c r="H15" s="269">
        <v>37667.658886427103</v>
      </c>
      <c r="I15" s="269">
        <v>0</v>
      </c>
      <c r="J15" s="269">
        <v>0</v>
      </c>
      <c r="K15" s="269">
        <v>-170.69</v>
      </c>
      <c r="L15" s="269">
        <v>0</v>
      </c>
      <c r="M15" s="269">
        <v>0</v>
      </c>
      <c r="N15" s="269">
        <v>0</v>
      </c>
      <c r="O15" s="269">
        <v>-56552.789999999601</v>
      </c>
      <c r="P15" s="269">
        <v>0</v>
      </c>
      <c r="Q15" s="269">
        <v>0</v>
      </c>
      <c r="R15" s="269">
        <v>0</v>
      </c>
      <c r="S15" s="269">
        <v>0</v>
      </c>
      <c r="T15" s="269">
        <v>0</v>
      </c>
      <c r="U15" s="269">
        <v>0</v>
      </c>
      <c r="V15" s="275">
        <f>SUM(F15:U89)</f>
        <v>960694.14888642798</v>
      </c>
      <c r="W15" s="243"/>
      <c r="Y15" s="43" t="s">
        <v>16</v>
      </c>
      <c r="Z15" s="79" t="s">
        <v>52</v>
      </c>
      <c r="AB15" s="3" t="s">
        <v>83</v>
      </c>
      <c r="AC15" s="275">
        <v>960694.14888642798</v>
      </c>
      <c r="AD15" s="272">
        <f t="shared" si="1"/>
        <v>0</v>
      </c>
    </row>
    <row r="16" spans="2:30" ht="26.25" customHeight="1">
      <c r="B16" s="261"/>
      <c r="C16" s="264"/>
      <c r="D16" s="264"/>
      <c r="E16" s="70" t="s">
        <v>433</v>
      </c>
      <c r="F16" s="66">
        <v>128.78</v>
      </c>
      <c r="G16" s="270"/>
      <c r="H16" s="270"/>
      <c r="I16" s="270"/>
      <c r="J16" s="270"/>
      <c r="K16" s="270"/>
      <c r="L16" s="270"/>
      <c r="M16" s="270"/>
      <c r="N16" s="270"/>
      <c r="O16" s="270"/>
      <c r="P16" s="270"/>
      <c r="Q16" s="270"/>
      <c r="R16" s="270"/>
      <c r="S16" s="270"/>
      <c r="T16" s="270"/>
      <c r="U16" s="270"/>
      <c r="V16" s="276"/>
      <c r="W16" s="243"/>
      <c r="Y16" s="43" t="s">
        <v>17</v>
      </c>
      <c r="Z16" s="79" t="s">
        <v>55</v>
      </c>
      <c r="AC16" s="276"/>
      <c r="AD16" s="273"/>
    </row>
    <row r="17" spans="2:30" ht="26.25" customHeight="1">
      <c r="B17" s="261"/>
      <c r="C17" s="264"/>
      <c r="D17" s="264"/>
      <c r="E17" s="70" t="s">
        <v>434</v>
      </c>
      <c r="F17" s="66">
        <v>0.1</v>
      </c>
      <c r="G17" s="270"/>
      <c r="H17" s="270"/>
      <c r="I17" s="270"/>
      <c r="J17" s="270"/>
      <c r="K17" s="270"/>
      <c r="L17" s="270"/>
      <c r="M17" s="270"/>
      <c r="N17" s="270"/>
      <c r="O17" s="270"/>
      <c r="P17" s="270"/>
      <c r="Q17" s="270"/>
      <c r="R17" s="270"/>
      <c r="S17" s="270"/>
      <c r="T17" s="270"/>
      <c r="U17" s="270"/>
      <c r="V17" s="276"/>
      <c r="W17" s="243"/>
      <c r="Y17" s="43" t="s">
        <v>18</v>
      </c>
      <c r="Z17" s="79" t="s">
        <v>57</v>
      </c>
      <c r="AC17" s="276"/>
      <c r="AD17" s="273"/>
    </row>
    <row r="18" spans="2:30" ht="26.25" customHeight="1">
      <c r="B18" s="261"/>
      <c r="C18" s="264"/>
      <c r="D18" s="264"/>
      <c r="E18" s="70" t="s">
        <v>435</v>
      </c>
      <c r="F18" s="66">
        <v>111.04</v>
      </c>
      <c r="G18" s="270"/>
      <c r="H18" s="270"/>
      <c r="I18" s="270"/>
      <c r="J18" s="270"/>
      <c r="K18" s="270"/>
      <c r="L18" s="270"/>
      <c r="M18" s="270"/>
      <c r="N18" s="270"/>
      <c r="O18" s="270"/>
      <c r="P18" s="270"/>
      <c r="Q18" s="270"/>
      <c r="R18" s="270"/>
      <c r="S18" s="270"/>
      <c r="T18" s="270"/>
      <c r="U18" s="270"/>
      <c r="V18" s="276"/>
      <c r="W18" s="243"/>
      <c r="Y18" s="43" t="s">
        <v>19</v>
      </c>
      <c r="Z18" s="79">
        <v>0</v>
      </c>
      <c r="AC18" s="276"/>
      <c r="AD18" s="273"/>
    </row>
    <row r="19" spans="2:30" ht="26.25" customHeight="1">
      <c r="B19" s="261"/>
      <c r="C19" s="264"/>
      <c r="D19" s="264"/>
      <c r="E19" s="70" t="s">
        <v>436</v>
      </c>
      <c r="F19" s="66">
        <v>908.85</v>
      </c>
      <c r="G19" s="270"/>
      <c r="H19" s="270"/>
      <c r="I19" s="270"/>
      <c r="J19" s="270"/>
      <c r="K19" s="270"/>
      <c r="L19" s="270"/>
      <c r="M19" s="270"/>
      <c r="N19" s="270"/>
      <c r="O19" s="270"/>
      <c r="P19" s="270"/>
      <c r="Q19" s="270"/>
      <c r="R19" s="270"/>
      <c r="S19" s="270"/>
      <c r="T19" s="270"/>
      <c r="U19" s="270"/>
      <c r="V19" s="276"/>
      <c r="W19" s="243"/>
      <c r="Y19" s="43" t="s">
        <v>20</v>
      </c>
      <c r="Z19" s="79">
        <v>0</v>
      </c>
      <c r="AC19" s="276"/>
      <c r="AD19" s="273"/>
    </row>
    <row r="20" spans="2:30" ht="26.25" customHeight="1">
      <c r="B20" s="261"/>
      <c r="C20" s="264"/>
      <c r="D20" s="264"/>
      <c r="E20" s="70" t="s">
        <v>437</v>
      </c>
      <c r="F20" s="66">
        <v>28.32</v>
      </c>
      <c r="G20" s="270"/>
      <c r="H20" s="270"/>
      <c r="I20" s="270"/>
      <c r="J20" s="270"/>
      <c r="K20" s="270"/>
      <c r="L20" s="270"/>
      <c r="M20" s="270"/>
      <c r="N20" s="270"/>
      <c r="O20" s="270"/>
      <c r="P20" s="270"/>
      <c r="Q20" s="270"/>
      <c r="R20" s="270"/>
      <c r="S20" s="270"/>
      <c r="T20" s="270"/>
      <c r="U20" s="270"/>
      <c r="V20" s="276"/>
      <c r="W20" s="243"/>
      <c r="Y20" s="43" t="s">
        <v>21</v>
      </c>
      <c r="Z20" s="79">
        <v>0</v>
      </c>
      <c r="AC20" s="276"/>
      <c r="AD20" s="273"/>
    </row>
    <row r="21" spans="2:30" ht="26.25" customHeight="1">
      <c r="B21" s="261"/>
      <c r="C21" s="264"/>
      <c r="D21" s="264"/>
      <c r="E21" s="70" t="s">
        <v>438</v>
      </c>
      <c r="F21" s="66">
        <v>299.74</v>
      </c>
      <c r="G21" s="270"/>
      <c r="H21" s="270"/>
      <c r="I21" s="270"/>
      <c r="J21" s="270"/>
      <c r="K21" s="270"/>
      <c r="L21" s="270"/>
      <c r="M21" s="270"/>
      <c r="N21" s="270"/>
      <c r="O21" s="270"/>
      <c r="P21" s="270"/>
      <c r="Q21" s="270"/>
      <c r="R21" s="270"/>
      <c r="S21" s="270"/>
      <c r="T21" s="270"/>
      <c r="U21" s="270"/>
      <c r="V21" s="276"/>
      <c r="W21" s="243"/>
      <c r="Y21" s="43" t="s">
        <v>22</v>
      </c>
      <c r="Z21" s="79">
        <v>0</v>
      </c>
      <c r="AC21" s="276"/>
      <c r="AD21" s="273"/>
    </row>
    <row r="22" spans="2:30" ht="26.25" customHeight="1">
      <c r="B22" s="261"/>
      <c r="C22" s="264"/>
      <c r="D22" s="264"/>
      <c r="E22" s="70" t="s">
        <v>439</v>
      </c>
      <c r="F22" s="66">
        <v>533.05999999999995</v>
      </c>
      <c r="G22" s="270"/>
      <c r="H22" s="270"/>
      <c r="I22" s="270"/>
      <c r="J22" s="270"/>
      <c r="K22" s="270"/>
      <c r="L22" s="270"/>
      <c r="M22" s="270"/>
      <c r="N22" s="270"/>
      <c r="O22" s="270"/>
      <c r="P22" s="270"/>
      <c r="Q22" s="270"/>
      <c r="R22" s="270"/>
      <c r="S22" s="270"/>
      <c r="T22" s="270"/>
      <c r="U22" s="270"/>
      <c r="V22" s="276"/>
      <c r="W22" s="243"/>
      <c r="AC22" s="276"/>
      <c r="AD22" s="273"/>
    </row>
    <row r="23" spans="2:30" ht="26.25" customHeight="1">
      <c r="B23" s="261"/>
      <c r="C23" s="264"/>
      <c r="D23" s="264"/>
      <c r="E23" s="70" t="s">
        <v>440</v>
      </c>
      <c r="F23" s="66">
        <v>382.44</v>
      </c>
      <c r="G23" s="270"/>
      <c r="H23" s="270"/>
      <c r="I23" s="270"/>
      <c r="J23" s="270"/>
      <c r="K23" s="270"/>
      <c r="L23" s="270"/>
      <c r="M23" s="270"/>
      <c r="N23" s="270"/>
      <c r="O23" s="270"/>
      <c r="P23" s="270"/>
      <c r="Q23" s="270"/>
      <c r="R23" s="270"/>
      <c r="S23" s="270"/>
      <c r="T23" s="270"/>
      <c r="U23" s="270"/>
      <c r="V23" s="276"/>
      <c r="W23" s="243"/>
      <c r="AC23" s="276"/>
      <c r="AD23" s="273"/>
    </row>
    <row r="24" spans="2:30" ht="26.25" customHeight="1">
      <c r="B24" s="261"/>
      <c r="C24" s="264"/>
      <c r="D24" s="264"/>
      <c r="E24" s="70" t="s">
        <v>441</v>
      </c>
      <c r="F24" s="66">
        <v>28.35</v>
      </c>
      <c r="G24" s="270"/>
      <c r="H24" s="270"/>
      <c r="I24" s="270"/>
      <c r="J24" s="270"/>
      <c r="K24" s="270"/>
      <c r="L24" s="270"/>
      <c r="M24" s="270"/>
      <c r="N24" s="270"/>
      <c r="O24" s="270"/>
      <c r="P24" s="270"/>
      <c r="Q24" s="270"/>
      <c r="R24" s="270"/>
      <c r="S24" s="270"/>
      <c r="T24" s="270"/>
      <c r="U24" s="270"/>
      <c r="V24" s="276"/>
      <c r="W24" s="243"/>
      <c r="AC24" s="276"/>
      <c r="AD24" s="273"/>
    </row>
    <row r="25" spans="2:30" ht="26.25" customHeight="1">
      <c r="B25" s="261"/>
      <c r="C25" s="264"/>
      <c r="D25" s="264"/>
      <c r="E25" s="70" t="s">
        <v>442</v>
      </c>
      <c r="F25" s="66">
        <v>38.67</v>
      </c>
      <c r="G25" s="270"/>
      <c r="H25" s="270"/>
      <c r="I25" s="270"/>
      <c r="J25" s="270"/>
      <c r="K25" s="270"/>
      <c r="L25" s="270"/>
      <c r="M25" s="270"/>
      <c r="N25" s="270"/>
      <c r="O25" s="270"/>
      <c r="P25" s="270"/>
      <c r="Q25" s="270"/>
      <c r="R25" s="270"/>
      <c r="S25" s="270"/>
      <c r="T25" s="270"/>
      <c r="U25" s="270"/>
      <c r="V25" s="276"/>
      <c r="W25" s="243"/>
      <c r="AC25" s="276"/>
      <c r="AD25" s="273"/>
    </row>
    <row r="26" spans="2:30" ht="26.25" customHeight="1">
      <c r="B26" s="261"/>
      <c r="C26" s="264"/>
      <c r="D26" s="264"/>
      <c r="E26" s="70" t="s">
        <v>443</v>
      </c>
      <c r="F26" s="66">
        <v>36.85</v>
      </c>
      <c r="G26" s="270"/>
      <c r="H26" s="270"/>
      <c r="I26" s="270"/>
      <c r="J26" s="270"/>
      <c r="K26" s="270"/>
      <c r="L26" s="270"/>
      <c r="M26" s="270"/>
      <c r="N26" s="270"/>
      <c r="O26" s="270"/>
      <c r="P26" s="270"/>
      <c r="Q26" s="270"/>
      <c r="R26" s="270"/>
      <c r="S26" s="270"/>
      <c r="T26" s="270"/>
      <c r="U26" s="270"/>
      <c r="V26" s="276"/>
      <c r="W26" s="243"/>
      <c r="AC26" s="276"/>
      <c r="AD26" s="273"/>
    </row>
    <row r="27" spans="2:30" ht="26.25" customHeight="1">
      <c r="B27" s="261"/>
      <c r="C27" s="264"/>
      <c r="D27" s="264"/>
      <c r="E27" s="70" t="s">
        <v>444</v>
      </c>
      <c r="F27" s="66">
        <v>322.77999999999997</v>
      </c>
      <c r="G27" s="270"/>
      <c r="H27" s="270"/>
      <c r="I27" s="270"/>
      <c r="J27" s="270"/>
      <c r="K27" s="270"/>
      <c r="L27" s="270"/>
      <c r="M27" s="270"/>
      <c r="N27" s="270"/>
      <c r="O27" s="270"/>
      <c r="P27" s="270"/>
      <c r="Q27" s="270"/>
      <c r="R27" s="270"/>
      <c r="S27" s="270"/>
      <c r="T27" s="270"/>
      <c r="U27" s="270"/>
      <c r="V27" s="276"/>
      <c r="W27" s="243"/>
      <c r="AC27" s="276"/>
      <c r="AD27" s="273"/>
    </row>
    <row r="28" spans="2:30" ht="26.25" customHeight="1">
      <c r="B28" s="261"/>
      <c r="C28" s="264"/>
      <c r="D28" s="264"/>
      <c r="E28" s="70" t="s">
        <v>445</v>
      </c>
      <c r="F28" s="66">
        <v>2758.45</v>
      </c>
      <c r="G28" s="270"/>
      <c r="H28" s="270"/>
      <c r="I28" s="270"/>
      <c r="J28" s="270"/>
      <c r="K28" s="270"/>
      <c r="L28" s="270"/>
      <c r="M28" s="270"/>
      <c r="N28" s="270"/>
      <c r="O28" s="270"/>
      <c r="P28" s="270"/>
      <c r="Q28" s="270"/>
      <c r="R28" s="270"/>
      <c r="S28" s="270"/>
      <c r="T28" s="270"/>
      <c r="U28" s="270"/>
      <c r="V28" s="276"/>
      <c r="W28" s="243"/>
      <c r="AC28" s="276"/>
      <c r="AD28" s="273"/>
    </row>
    <row r="29" spans="2:30" ht="26.25" customHeight="1">
      <c r="B29" s="261"/>
      <c r="C29" s="264"/>
      <c r="D29" s="264"/>
      <c r="E29" s="70" t="s">
        <v>446</v>
      </c>
      <c r="F29" s="66">
        <v>3136.54</v>
      </c>
      <c r="G29" s="270"/>
      <c r="H29" s="270"/>
      <c r="I29" s="270"/>
      <c r="J29" s="270"/>
      <c r="K29" s="270"/>
      <c r="L29" s="270"/>
      <c r="M29" s="270"/>
      <c r="N29" s="270"/>
      <c r="O29" s="270"/>
      <c r="P29" s="270"/>
      <c r="Q29" s="270"/>
      <c r="R29" s="270"/>
      <c r="S29" s="270"/>
      <c r="T29" s="270"/>
      <c r="U29" s="270"/>
      <c r="V29" s="276"/>
      <c r="W29" s="243"/>
      <c r="AC29" s="276"/>
      <c r="AD29" s="273"/>
    </row>
    <row r="30" spans="2:30" ht="26.25" customHeight="1">
      <c r="B30" s="261"/>
      <c r="C30" s="264"/>
      <c r="D30" s="264"/>
      <c r="E30" s="70" t="s">
        <v>447</v>
      </c>
      <c r="F30" s="66">
        <v>7330.62</v>
      </c>
      <c r="G30" s="270"/>
      <c r="H30" s="270"/>
      <c r="I30" s="270"/>
      <c r="J30" s="270"/>
      <c r="K30" s="270"/>
      <c r="L30" s="270"/>
      <c r="M30" s="270"/>
      <c r="N30" s="270"/>
      <c r="O30" s="270"/>
      <c r="P30" s="270"/>
      <c r="Q30" s="270"/>
      <c r="R30" s="270"/>
      <c r="S30" s="270"/>
      <c r="T30" s="270"/>
      <c r="U30" s="270"/>
      <c r="V30" s="276"/>
      <c r="W30" s="243"/>
      <c r="AC30" s="276"/>
      <c r="AD30" s="273"/>
    </row>
    <row r="31" spans="2:30" ht="26.25" customHeight="1">
      <c r="B31" s="261"/>
      <c r="C31" s="264"/>
      <c r="D31" s="264"/>
      <c r="E31" s="70" t="s">
        <v>448</v>
      </c>
      <c r="F31" s="66">
        <v>66468.960000000006</v>
      </c>
      <c r="G31" s="270"/>
      <c r="H31" s="270"/>
      <c r="I31" s="270"/>
      <c r="J31" s="270"/>
      <c r="K31" s="270"/>
      <c r="L31" s="270"/>
      <c r="M31" s="270"/>
      <c r="N31" s="270"/>
      <c r="O31" s="270"/>
      <c r="P31" s="270"/>
      <c r="Q31" s="270"/>
      <c r="R31" s="270"/>
      <c r="S31" s="270"/>
      <c r="T31" s="270"/>
      <c r="U31" s="270"/>
      <c r="V31" s="276"/>
      <c r="W31" s="243"/>
      <c r="AC31" s="276"/>
      <c r="AD31" s="273"/>
    </row>
    <row r="32" spans="2:30" ht="26.25" customHeight="1">
      <c r="B32" s="261"/>
      <c r="C32" s="264"/>
      <c r="D32" s="264"/>
      <c r="E32" s="70" t="s">
        <v>449</v>
      </c>
      <c r="F32" s="66">
        <v>7076.43</v>
      </c>
      <c r="G32" s="270"/>
      <c r="H32" s="270"/>
      <c r="I32" s="270"/>
      <c r="J32" s="270"/>
      <c r="K32" s="270"/>
      <c r="L32" s="270"/>
      <c r="M32" s="270"/>
      <c r="N32" s="270"/>
      <c r="O32" s="270"/>
      <c r="P32" s="270"/>
      <c r="Q32" s="270"/>
      <c r="R32" s="270"/>
      <c r="S32" s="270"/>
      <c r="T32" s="270"/>
      <c r="U32" s="270"/>
      <c r="V32" s="276"/>
      <c r="W32" s="243"/>
      <c r="AC32" s="276"/>
      <c r="AD32" s="273"/>
    </row>
    <row r="33" spans="2:30" ht="26.25" customHeight="1">
      <c r="B33" s="261"/>
      <c r="C33" s="264"/>
      <c r="D33" s="264"/>
      <c r="E33" s="70" t="s">
        <v>450</v>
      </c>
      <c r="F33" s="66">
        <v>16134.16</v>
      </c>
      <c r="G33" s="270"/>
      <c r="H33" s="270"/>
      <c r="I33" s="270"/>
      <c r="J33" s="270"/>
      <c r="K33" s="270"/>
      <c r="L33" s="270"/>
      <c r="M33" s="270"/>
      <c r="N33" s="270"/>
      <c r="O33" s="270"/>
      <c r="P33" s="270"/>
      <c r="Q33" s="270"/>
      <c r="R33" s="270"/>
      <c r="S33" s="270"/>
      <c r="T33" s="270"/>
      <c r="U33" s="270"/>
      <c r="V33" s="276"/>
      <c r="W33" s="243"/>
      <c r="AC33" s="276"/>
      <c r="AD33" s="273"/>
    </row>
    <row r="34" spans="2:30" ht="26.25" customHeight="1">
      <c r="B34" s="261"/>
      <c r="C34" s="264"/>
      <c r="D34" s="264"/>
      <c r="E34" s="70" t="s">
        <v>451</v>
      </c>
      <c r="F34" s="66">
        <v>40508.720000000001</v>
      </c>
      <c r="G34" s="270"/>
      <c r="H34" s="270"/>
      <c r="I34" s="270"/>
      <c r="J34" s="270"/>
      <c r="K34" s="270"/>
      <c r="L34" s="270"/>
      <c r="M34" s="270"/>
      <c r="N34" s="270"/>
      <c r="O34" s="270"/>
      <c r="P34" s="270"/>
      <c r="Q34" s="270"/>
      <c r="R34" s="270"/>
      <c r="S34" s="270"/>
      <c r="T34" s="270"/>
      <c r="U34" s="270"/>
      <c r="V34" s="276"/>
      <c r="W34" s="243"/>
      <c r="AC34" s="276"/>
      <c r="AD34" s="273"/>
    </row>
    <row r="35" spans="2:30" ht="26.25" customHeight="1">
      <c r="B35" s="261"/>
      <c r="C35" s="264"/>
      <c r="D35" s="264"/>
      <c r="E35" s="70" t="s">
        <v>452</v>
      </c>
      <c r="F35" s="66">
        <v>73694.55</v>
      </c>
      <c r="G35" s="270"/>
      <c r="H35" s="270"/>
      <c r="I35" s="270"/>
      <c r="J35" s="270"/>
      <c r="K35" s="270"/>
      <c r="L35" s="270"/>
      <c r="M35" s="270"/>
      <c r="N35" s="270"/>
      <c r="O35" s="270"/>
      <c r="P35" s="270"/>
      <c r="Q35" s="270"/>
      <c r="R35" s="270"/>
      <c r="S35" s="270"/>
      <c r="T35" s="270"/>
      <c r="U35" s="270"/>
      <c r="V35" s="276"/>
      <c r="W35" s="243"/>
      <c r="AC35" s="276"/>
      <c r="AD35" s="273"/>
    </row>
    <row r="36" spans="2:30" ht="26.25" customHeight="1">
      <c r="B36" s="261"/>
      <c r="C36" s="264"/>
      <c r="D36" s="264"/>
      <c r="E36" s="70" t="s">
        <v>453</v>
      </c>
      <c r="F36" s="66">
        <v>66488.69</v>
      </c>
      <c r="G36" s="270"/>
      <c r="H36" s="270"/>
      <c r="I36" s="270"/>
      <c r="J36" s="270"/>
      <c r="K36" s="270"/>
      <c r="L36" s="270"/>
      <c r="M36" s="270"/>
      <c r="N36" s="270"/>
      <c r="O36" s="270"/>
      <c r="P36" s="270"/>
      <c r="Q36" s="270"/>
      <c r="R36" s="270"/>
      <c r="S36" s="270"/>
      <c r="T36" s="270"/>
      <c r="U36" s="270"/>
      <c r="V36" s="276"/>
      <c r="W36" s="243"/>
      <c r="AC36" s="276"/>
      <c r="AD36" s="273"/>
    </row>
    <row r="37" spans="2:30" ht="26.25" customHeight="1">
      <c r="B37" s="261"/>
      <c r="C37" s="264"/>
      <c r="D37" s="264"/>
      <c r="E37" s="70" t="s">
        <v>454</v>
      </c>
      <c r="F37" s="66">
        <v>6260.79</v>
      </c>
      <c r="G37" s="270"/>
      <c r="H37" s="270"/>
      <c r="I37" s="270"/>
      <c r="J37" s="270"/>
      <c r="K37" s="270"/>
      <c r="L37" s="270"/>
      <c r="M37" s="270"/>
      <c r="N37" s="270"/>
      <c r="O37" s="270"/>
      <c r="P37" s="270"/>
      <c r="Q37" s="270"/>
      <c r="R37" s="270"/>
      <c r="S37" s="270"/>
      <c r="T37" s="270"/>
      <c r="U37" s="270"/>
      <c r="V37" s="276"/>
      <c r="W37" s="243"/>
      <c r="AC37" s="276"/>
      <c r="AD37" s="273"/>
    </row>
    <row r="38" spans="2:30" ht="26.25" customHeight="1">
      <c r="B38" s="261"/>
      <c r="C38" s="264"/>
      <c r="D38" s="264"/>
      <c r="E38" s="70" t="s">
        <v>455</v>
      </c>
      <c r="F38" s="66">
        <v>16019.53</v>
      </c>
      <c r="G38" s="270"/>
      <c r="H38" s="270"/>
      <c r="I38" s="270"/>
      <c r="J38" s="270"/>
      <c r="K38" s="270"/>
      <c r="L38" s="270"/>
      <c r="M38" s="270"/>
      <c r="N38" s="270"/>
      <c r="O38" s="270"/>
      <c r="P38" s="270"/>
      <c r="Q38" s="270"/>
      <c r="R38" s="270"/>
      <c r="S38" s="270"/>
      <c r="T38" s="270"/>
      <c r="U38" s="270"/>
      <c r="V38" s="276"/>
      <c r="W38" s="243"/>
      <c r="AC38" s="276"/>
      <c r="AD38" s="273"/>
    </row>
    <row r="39" spans="2:30" ht="26.25" customHeight="1">
      <c r="B39" s="261"/>
      <c r="C39" s="264"/>
      <c r="D39" s="264"/>
      <c r="E39" s="70" t="s">
        <v>456</v>
      </c>
      <c r="F39" s="66">
        <v>2404.31</v>
      </c>
      <c r="G39" s="270"/>
      <c r="H39" s="270"/>
      <c r="I39" s="270"/>
      <c r="J39" s="270"/>
      <c r="K39" s="270"/>
      <c r="L39" s="270"/>
      <c r="M39" s="270"/>
      <c r="N39" s="270"/>
      <c r="O39" s="270"/>
      <c r="P39" s="270"/>
      <c r="Q39" s="270"/>
      <c r="R39" s="270"/>
      <c r="S39" s="270"/>
      <c r="T39" s="270"/>
      <c r="U39" s="270"/>
      <c r="V39" s="276"/>
      <c r="W39" s="243"/>
      <c r="AC39" s="276"/>
      <c r="AD39" s="273"/>
    </row>
    <row r="40" spans="2:30" ht="26.25" customHeight="1">
      <c r="B40" s="261"/>
      <c r="C40" s="264"/>
      <c r="D40" s="264"/>
      <c r="E40" s="70" t="s">
        <v>457</v>
      </c>
      <c r="F40" s="66">
        <v>3448.41</v>
      </c>
      <c r="G40" s="270"/>
      <c r="H40" s="270"/>
      <c r="I40" s="270"/>
      <c r="J40" s="270"/>
      <c r="K40" s="270"/>
      <c r="L40" s="270"/>
      <c r="M40" s="270"/>
      <c r="N40" s="270"/>
      <c r="O40" s="270"/>
      <c r="P40" s="270"/>
      <c r="Q40" s="270"/>
      <c r="R40" s="270"/>
      <c r="S40" s="270"/>
      <c r="T40" s="270"/>
      <c r="U40" s="270"/>
      <c r="V40" s="276"/>
      <c r="W40" s="243"/>
      <c r="AC40" s="276"/>
      <c r="AD40" s="273"/>
    </row>
    <row r="41" spans="2:30" ht="26.25" customHeight="1">
      <c r="B41" s="261"/>
      <c r="C41" s="264"/>
      <c r="D41" s="264"/>
      <c r="E41" s="70" t="s">
        <v>458</v>
      </c>
      <c r="F41" s="66">
        <v>2405.2600000000002</v>
      </c>
      <c r="G41" s="270"/>
      <c r="H41" s="270"/>
      <c r="I41" s="270"/>
      <c r="J41" s="270"/>
      <c r="K41" s="270"/>
      <c r="L41" s="270"/>
      <c r="M41" s="270"/>
      <c r="N41" s="270"/>
      <c r="O41" s="270"/>
      <c r="P41" s="270"/>
      <c r="Q41" s="270"/>
      <c r="R41" s="270"/>
      <c r="S41" s="270"/>
      <c r="T41" s="270"/>
      <c r="U41" s="270"/>
      <c r="V41" s="276"/>
      <c r="W41" s="243"/>
      <c r="AC41" s="276"/>
      <c r="AD41" s="273"/>
    </row>
    <row r="42" spans="2:30" ht="26.25" customHeight="1">
      <c r="B42" s="261"/>
      <c r="C42" s="264"/>
      <c r="D42" s="264"/>
      <c r="E42" s="70" t="s">
        <v>459</v>
      </c>
      <c r="F42" s="66">
        <v>1920.93</v>
      </c>
      <c r="G42" s="270"/>
      <c r="H42" s="270"/>
      <c r="I42" s="270"/>
      <c r="J42" s="270"/>
      <c r="K42" s="270"/>
      <c r="L42" s="270"/>
      <c r="M42" s="270"/>
      <c r="N42" s="270"/>
      <c r="O42" s="270"/>
      <c r="P42" s="270"/>
      <c r="Q42" s="270"/>
      <c r="R42" s="270"/>
      <c r="S42" s="270"/>
      <c r="T42" s="270"/>
      <c r="U42" s="270"/>
      <c r="V42" s="276"/>
      <c r="W42" s="243"/>
      <c r="AC42" s="276"/>
      <c r="AD42" s="273"/>
    </row>
    <row r="43" spans="2:30" ht="26.25" customHeight="1">
      <c r="B43" s="261"/>
      <c r="C43" s="264"/>
      <c r="D43" s="264"/>
      <c r="E43" s="70" t="s">
        <v>460</v>
      </c>
      <c r="F43" s="66">
        <v>22268.7</v>
      </c>
      <c r="G43" s="270"/>
      <c r="H43" s="270"/>
      <c r="I43" s="270"/>
      <c r="J43" s="270"/>
      <c r="K43" s="270"/>
      <c r="L43" s="270"/>
      <c r="M43" s="270"/>
      <c r="N43" s="270"/>
      <c r="O43" s="270"/>
      <c r="P43" s="270"/>
      <c r="Q43" s="270"/>
      <c r="R43" s="270"/>
      <c r="S43" s="270"/>
      <c r="T43" s="270"/>
      <c r="U43" s="270"/>
      <c r="V43" s="276"/>
      <c r="W43" s="243"/>
      <c r="AC43" s="276"/>
      <c r="AD43" s="273"/>
    </row>
    <row r="44" spans="2:30" ht="26.25" customHeight="1">
      <c r="B44" s="261"/>
      <c r="C44" s="264"/>
      <c r="D44" s="264"/>
      <c r="E44" s="70" t="s">
        <v>461</v>
      </c>
      <c r="F44" s="66">
        <v>9360.01</v>
      </c>
      <c r="G44" s="270"/>
      <c r="H44" s="270"/>
      <c r="I44" s="270"/>
      <c r="J44" s="270"/>
      <c r="K44" s="270"/>
      <c r="L44" s="270"/>
      <c r="M44" s="270"/>
      <c r="N44" s="270"/>
      <c r="O44" s="270"/>
      <c r="P44" s="270"/>
      <c r="Q44" s="270"/>
      <c r="R44" s="270"/>
      <c r="S44" s="270"/>
      <c r="T44" s="270"/>
      <c r="U44" s="270"/>
      <c r="V44" s="276"/>
      <c r="W44" s="243"/>
      <c r="AC44" s="276"/>
      <c r="AD44" s="273"/>
    </row>
    <row r="45" spans="2:30" ht="26.25" customHeight="1">
      <c r="B45" s="261"/>
      <c r="C45" s="264"/>
      <c r="D45" s="264"/>
      <c r="E45" s="70" t="s">
        <v>462</v>
      </c>
      <c r="F45" s="66">
        <v>114787.16</v>
      </c>
      <c r="G45" s="270"/>
      <c r="H45" s="270"/>
      <c r="I45" s="270"/>
      <c r="J45" s="270"/>
      <c r="K45" s="270"/>
      <c r="L45" s="270"/>
      <c r="M45" s="270"/>
      <c r="N45" s="270"/>
      <c r="O45" s="270"/>
      <c r="P45" s="270"/>
      <c r="Q45" s="270"/>
      <c r="R45" s="270"/>
      <c r="S45" s="270"/>
      <c r="T45" s="270"/>
      <c r="U45" s="270"/>
      <c r="V45" s="276"/>
      <c r="W45" s="243"/>
      <c r="AC45" s="276"/>
      <c r="AD45" s="273"/>
    </row>
    <row r="46" spans="2:30" ht="26.25" customHeight="1">
      <c r="B46" s="261"/>
      <c r="C46" s="264"/>
      <c r="D46" s="264"/>
      <c r="E46" s="70" t="s">
        <v>463</v>
      </c>
      <c r="F46" s="66">
        <v>8251.4500000000007</v>
      </c>
      <c r="G46" s="270"/>
      <c r="H46" s="270"/>
      <c r="I46" s="270"/>
      <c r="J46" s="270"/>
      <c r="K46" s="270"/>
      <c r="L46" s="270"/>
      <c r="M46" s="270"/>
      <c r="N46" s="270"/>
      <c r="O46" s="270"/>
      <c r="P46" s="270"/>
      <c r="Q46" s="270"/>
      <c r="R46" s="270"/>
      <c r="S46" s="270"/>
      <c r="T46" s="270"/>
      <c r="U46" s="270"/>
      <c r="V46" s="276"/>
      <c r="W46" s="243"/>
      <c r="AC46" s="276"/>
      <c r="AD46" s="273"/>
    </row>
    <row r="47" spans="2:30" ht="26.25" customHeight="1">
      <c r="B47" s="261"/>
      <c r="C47" s="264"/>
      <c r="D47" s="264"/>
      <c r="E47" s="70" t="s">
        <v>464</v>
      </c>
      <c r="F47" s="66">
        <v>8913.64</v>
      </c>
      <c r="G47" s="270"/>
      <c r="H47" s="270"/>
      <c r="I47" s="270"/>
      <c r="J47" s="270"/>
      <c r="K47" s="270"/>
      <c r="L47" s="270"/>
      <c r="M47" s="270"/>
      <c r="N47" s="270"/>
      <c r="O47" s="270"/>
      <c r="P47" s="270"/>
      <c r="Q47" s="270"/>
      <c r="R47" s="270"/>
      <c r="S47" s="270"/>
      <c r="T47" s="270"/>
      <c r="U47" s="270"/>
      <c r="V47" s="276"/>
      <c r="W47" s="243"/>
      <c r="AC47" s="276"/>
      <c r="AD47" s="273"/>
    </row>
    <row r="48" spans="2:30" ht="26.25" customHeight="1">
      <c r="B48" s="261"/>
      <c r="C48" s="264"/>
      <c r="D48" s="264"/>
      <c r="E48" s="70" t="s">
        <v>465</v>
      </c>
      <c r="F48" s="66">
        <v>7373.77</v>
      </c>
      <c r="G48" s="270"/>
      <c r="H48" s="270"/>
      <c r="I48" s="270"/>
      <c r="J48" s="270"/>
      <c r="K48" s="270"/>
      <c r="L48" s="270"/>
      <c r="M48" s="270"/>
      <c r="N48" s="270"/>
      <c r="O48" s="270"/>
      <c r="P48" s="270"/>
      <c r="Q48" s="270"/>
      <c r="R48" s="270"/>
      <c r="S48" s="270"/>
      <c r="T48" s="270"/>
      <c r="U48" s="270"/>
      <c r="V48" s="276"/>
      <c r="W48" s="243"/>
      <c r="AC48" s="276"/>
      <c r="AD48" s="273"/>
    </row>
    <row r="49" spans="2:30" ht="26.25" customHeight="1">
      <c r="B49" s="261"/>
      <c r="C49" s="264"/>
      <c r="D49" s="264"/>
      <c r="E49" s="70" t="s">
        <v>466</v>
      </c>
      <c r="F49" s="66">
        <v>2370.06</v>
      </c>
      <c r="G49" s="270"/>
      <c r="H49" s="270"/>
      <c r="I49" s="270"/>
      <c r="J49" s="270"/>
      <c r="K49" s="270"/>
      <c r="L49" s="270"/>
      <c r="M49" s="270"/>
      <c r="N49" s="270"/>
      <c r="O49" s="270"/>
      <c r="P49" s="270"/>
      <c r="Q49" s="270"/>
      <c r="R49" s="270"/>
      <c r="S49" s="270"/>
      <c r="T49" s="270"/>
      <c r="U49" s="270"/>
      <c r="V49" s="276"/>
      <c r="W49" s="243"/>
      <c r="AC49" s="276"/>
      <c r="AD49" s="273"/>
    </row>
    <row r="50" spans="2:30" ht="26.25" customHeight="1">
      <c r="B50" s="261"/>
      <c r="C50" s="264"/>
      <c r="D50" s="264"/>
      <c r="E50" s="70" t="s">
        <v>467</v>
      </c>
      <c r="F50" s="66">
        <v>17835.2</v>
      </c>
      <c r="G50" s="270"/>
      <c r="H50" s="270"/>
      <c r="I50" s="270"/>
      <c r="J50" s="270"/>
      <c r="K50" s="270"/>
      <c r="L50" s="270"/>
      <c r="M50" s="270"/>
      <c r="N50" s="270"/>
      <c r="O50" s="270"/>
      <c r="P50" s="270"/>
      <c r="Q50" s="270"/>
      <c r="R50" s="270"/>
      <c r="S50" s="270"/>
      <c r="T50" s="270"/>
      <c r="U50" s="270"/>
      <c r="V50" s="276"/>
      <c r="W50" s="243"/>
      <c r="AC50" s="276"/>
      <c r="AD50" s="273"/>
    </row>
    <row r="51" spans="2:30" ht="26.25" customHeight="1">
      <c r="B51" s="261"/>
      <c r="C51" s="264"/>
      <c r="D51" s="264"/>
      <c r="E51" s="70" t="s">
        <v>468</v>
      </c>
      <c r="F51" s="66">
        <v>6503.95</v>
      </c>
      <c r="G51" s="270"/>
      <c r="H51" s="270"/>
      <c r="I51" s="270"/>
      <c r="J51" s="270"/>
      <c r="K51" s="270"/>
      <c r="L51" s="270"/>
      <c r="M51" s="270"/>
      <c r="N51" s="270"/>
      <c r="O51" s="270"/>
      <c r="P51" s="270"/>
      <c r="Q51" s="270"/>
      <c r="R51" s="270"/>
      <c r="S51" s="270"/>
      <c r="T51" s="270"/>
      <c r="U51" s="270"/>
      <c r="V51" s="276"/>
      <c r="W51" s="243"/>
      <c r="AC51" s="276"/>
      <c r="AD51" s="273"/>
    </row>
    <row r="52" spans="2:30" ht="26.25" customHeight="1">
      <c r="B52" s="261"/>
      <c r="C52" s="264"/>
      <c r="D52" s="264"/>
      <c r="E52" s="70" t="s">
        <v>469</v>
      </c>
      <c r="F52" s="66">
        <v>14114.57</v>
      </c>
      <c r="G52" s="270"/>
      <c r="H52" s="270"/>
      <c r="I52" s="270"/>
      <c r="J52" s="270"/>
      <c r="K52" s="270"/>
      <c r="L52" s="270"/>
      <c r="M52" s="270"/>
      <c r="N52" s="270"/>
      <c r="O52" s="270"/>
      <c r="P52" s="270"/>
      <c r="Q52" s="270"/>
      <c r="R52" s="270"/>
      <c r="S52" s="270"/>
      <c r="T52" s="270"/>
      <c r="U52" s="270"/>
      <c r="V52" s="276"/>
      <c r="W52" s="243"/>
      <c r="AC52" s="276"/>
      <c r="AD52" s="273"/>
    </row>
    <row r="53" spans="2:30" ht="26.25" customHeight="1">
      <c r="B53" s="261"/>
      <c r="C53" s="264"/>
      <c r="D53" s="264"/>
      <c r="E53" s="70" t="s">
        <v>470</v>
      </c>
      <c r="F53" s="66">
        <v>43652.27</v>
      </c>
      <c r="G53" s="270"/>
      <c r="H53" s="270"/>
      <c r="I53" s="270"/>
      <c r="J53" s="270"/>
      <c r="K53" s="270"/>
      <c r="L53" s="270"/>
      <c r="M53" s="270"/>
      <c r="N53" s="270"/>
      <c r="O53" s="270"/>
      <c r="P53" s="270"/>
      <c r="Q53" s="270"/>
      <c r="R53" s="270"/>
      <c r="S53" s="270"/>
      <c r="T53" s="270"/>
      <c r="U53" s="270"/>
      <c r="V53" s="276"/>
      <c r="W53" s="243"/>
      <c r="AC53" s="276"/>
      <c r="AD53" s="273"/>
    </row>
    <row r="54" spans="2:30" ht="26.25" customHeight="1">
      <c r="B54" s="261"/>
      <c r="C54" s="264"/>
      <c r="D54" s="264"/>
      <c r="E54" s="70" t="s">
        <v>471</v>
      </c>
      <c r="F54" s="66">
        <v>4728.42</v>
      </c>
      <c r="G54" s="270"/>
      <c r="H54" s="270"/>
      <c r="I54" s="270"/>
      <c r="J54" s="270"/>
      <c r="K54" s="270"/>
      <c r="L54" s="270"/>
      <c r="M54" s="270"/>
      <c r="N54" s="270"/>
      <c r="O54" s="270"/>
      <c r="P54" s="270"/>
      <c r="Q54" s="270"/>
      <c r="R54" s="270"/>
      <c r="S54" s="270"/>
      <c r="T54" s="270"/>
      <c r="U54" s="270"/>
      <c r="V54" s="276"/>
      <c r="W54" s="243"/>
      <c r="AC54" s="276"/>
      <c r="AD54" s="273"/>
    </row>
    <row r="55" spans="2:30" ht="26.25" customHeight="1">
      <c r="B55" s="261"/>
      <c r="C55" s="264"/>
      <c r="D55" s="264"/>
      <c r="E55" s="70" t="s">
        <v>472</v>
      </c>
      <c r="F55" s="66">
        <v>11650.82</v>
      </c>
      <c r="G55" s="270"/>
      <c r="H55" s="270"/>
      <c r="I55" s="270"/>
      <c r="J55" s="270"/>
      <c r="K55" s="270"/>
      <c r="L55" s="270"/>
      <c r="M55" s="270"/>
      <c r="N55" s="270"/>
      <c r="O55" s="270"/>
      <c r="P55" s="270"/>
      <c r="Q55" s="270"/>
      <c r="R55" s="270"/>
      <c r="S55" s="270"/>
      <c r="T55" s="270"/>
      <c r="U55" s="270"/>
      <c r="V55" s="276"/>
      <c r="W55" s="243"/>
      <c r="AC55" s="276"/>
      <c r="AD55" s="273"/>
    </row>
    <row r="56" spans="2:30" ht="26.25" customHeight="1">
      <c r="B56" s="261"/>
      <c r="C56" s="264"/>
      <c r="D56" s="264"/>
      <c r="E56" s="70" t="s">
        <v>473</v>
      </c>
      <c r="F56" s="66">
        <v>9557.86</v>
      </c>
      <c r="G56" s="270"/>
      <c r="H56" s="270"/>
      <c r="I56" s="270"/>
      <c r="J56" s="270"/>
      <c r="K56" s="270"/>
      <c r="L56" s="270"/>
      <c r="M56" s="270"/>
      <c r="N56" s="270"/>
      <c r="O56" s="270"/>
      <c r="P56" s="270"/>
      <c r="Q56" s="270"/>
      <c r="R56" s="270"/>
      <c r="S56" s="270"/>
      <c r="T56" s="270"/>
      <c r="U56" s="270"/>
      <c r="V56" s="276"/>
      <c r="W56" s="243"/>
      <c r="AC56" s="276"/>
      <c r="AD56" s="273"/>
    </row>
    <row r="57" spans="2:30" ht="26.25" customHeight="1">
      <c r="B57" s="261"/>
      <c r="C57" s="264"/>
      <c r="D57" s="264"/>
      <c r="E57" s="70" t="s">
        <v>474</v>
      </c>
      <c r="F57" s="66">
        <v>2900.13</v>
      </c>
      <c r="G57" s="270"/>
      <c r="H57" s="270"/>
      <c r="I57" s="270"/>
      <c r="J57" s="270"/>
      <c r="K57" s="270"/>
      <c r="L57" s="270"/>
      <c r="M57" s="270"/>
      <c r="N57" s="270"/>
      <c r="O57" s="270"/>
      <c r="P57" s="270"/>
      <c r="Q57" s="270"/>
      <c r="R57" s="270"/>
      <c r="S57" s="270"/>
      <c r="T57" s="270"/>
      <c r="U57" s="270"/>
      <c r="V57" s="276"/>
      <c r="W57" s="243"/>
      <c r="AC57" s="276"/>
      <c r="AD57" s="273"/>
    </row>
    <row r="58" spans="2:30" ht="26.25" customHeight="1">
      <c r="B58" s="261"/>
      <c r="C58" s="264"/>
      <c r="D58" s="264"/>
      <c r="E58" s="70" t="s">
        <v>475</v>
      </c>
      <c r="F58" s="66">
        <v>20525.77</v>
      </c>
      <c r="G58" s="270"/>
      <c r="H58" s="270"/>
      <c r="I58" s="270"/>
      <c r="J58" s="270"/>
      <c r="K58" s="270"/>
      <c r="L58" s="270"/>
      <c r="M58" s="270"/>
      <c r="N58" s="270"/>
      <c r="O58" s="270"/>
      <c r="P58" s="270"/>
      <c r="Q58" s="270"/>
      <c r="R58" s="270"/>
      <c r="S58" s="270"/>
      <c r="T58" s="270"/>
      <c r="U58" s="270"/>
      <c r="V58" s="276"/>
      <c r="W58" s="243"/>
      <c r="AC58" s="276"/>
      <c r="AD58" s="273"/>
    </row>
    <row r="59" spans="2:30" ht="26.25" customHeight="1">
      <c r="B59" s="261"/>
      <c r="C59" s="264"/>
      <c r="D59" s="264"/>
      <c r="E59" s="70" t="s">
        <v>476</v>
      </c>
      <c r="F59" s="66">
        <v>6374.31</v>
      </c>
      <c r="G59" s="270"/>
      <c r="H59" s="270"/>
      <c r="I59" s="270"/>
      <c r="J59" s="270"/>
      <c r="K59" s="270"/>
      <c r="L59" s="270"/>
      <c r="M59" s="270"/>
      <c r="N59" s="270"/>
      <c r="O59" s="270"/>
      <c r="P59" s="270"/>
      <c r="Q59" s="270"/>
      <c r="R59" s="270"/>
      <c r="S59" s="270"/>
      <c r="T59" s="270"/>
      <c r="U59" s="270"/>
      <c r="V59" s="276"/>
      <c r="W59" s="243"/>
      <c r="AC59" s="276"/>
      <c r="AD59" s="273"/>
    </row>
    <row r="60" spans="2:30" ht="26.25" customHeight="1">
      <c r="B60" s="261"/>
      <c r="C60" s="264"/>
      <c r="D60" s="264"/>
      <c r="E60" s="70" t="s">
        <v>477</v>
      </c>
      <c r="F60" s="66">
        <v>4132.3</v>
      </c>
      <c r="G60" s="270"/>
      <c r="H60" s="270"/>
      <c r="I60" s="270"/>
      <c r="J60" s="270"/>
      <c r="K60" s="270"/>
      <c r="L60" s="270"/>
      <c r="M60" s="270"/>
      <c r="N60" s="270"/>
      <c r="O60" s="270"/>
      <c r="P60" s="270"/>
      <c r="Q60" s="270"/>
      <c r="R60" s="270"/>
      <c r="S60" s="270"/>
      <c r="T60" s="270"/>
      <c r="U60" s="270"/>
      <c r="V60" s="276"/>
      <c r="W60" s="243"/>
      <c r="AC60" s="276"/>
      <c r="AD60" s="273"/>
    </row>
    <row r="61" spans="2:30" ht="26.25" customHeight="1">
      <c r="B61" s="261"/>
      <c r="C61" s="264"/>
      <c r="D61" s="264"/>
      <c r="E61" s="70" t="s">
        <v>478</v>
      </c>
      <c r="F61" s="66">
        <v>3377.69</v>
      </c>
      <c r="G61" s="270"/>
      <c r="H61" s="270"/>
      <c r="I61" s="270"/>
      <c r="J61" s="270"/>
      <c r="K61" s="270"/>
      <c r="L61" s="270"/>
      <c r="M61" s="270"/>
      <c r="N61" s="270"/>
      <c r="O61" s="270"/>
      <c r="P61" s="270"/>
      <c r="Q61" s="270"/>
      <c r="R61" s="270"/>
      <c r="S61" s="270"/>
      <c r="T61" s="270"/>
      <c r="U61" s="270"/>
      <c r="V61" s="276"/>
      <c r="W61" s="243"/>
      <c r="AC61" s="276"/>
      <c r="AD61" s="273"/>
    </row>
    <row r="62" spans="2:30" ht="26.25" customHeight="1">
      <c r="B62" s="261"/>
      <c r="C62" s="264"/>
      <c r="D62" s="264"/>
      <c r="E62" s="70" t="s">
        <v>479</v>
      </c>
      <c r="F62" s="66">
        <v>663.37</v>
      </c>
      <c r="G62" s="270"/>
      <c r="H62" s="270"/>
      <c r="I62" s="270"/>
      <c r="J62" s="270"/>
      <c r="K62" s="270"/>
      <c r="L62" s="270"/>
      <c r="M62" s="270"/>
      <c r="N62" s="270"/>
      <c r="O62" s="270"/>
      <c r="P62" s="270"/>
      <c r="Q62" s="270"/>
      <c r="R62" s="270"/>
      <c r="S62" s="270"/>
      <c r="T62" s="270"/>
      <c r="U62" s="270"/>
      <c r="V62" s="276"/>
      <c r="W62" s="243"/>
      <c r="AC62" s="276"/>
      <c r="AD62" s="273"/>
    </row>
    <row r="63" spans="2:30" ht="26.25" customHeight="1">
      <c r="B63" s="261"/>
      <c r="C63" s="264"/>
      <c r="D63" s="264"/>
      <c r="E63" s="70" t="s">
        <v>480</v>
      </c>
      <c r="F63" s="66">
        <v>3102.21</v>
      </c>
      <c r="G63" s="270"/>
      <c r="H63" s="270"/>
      <c r="I63" s="270"/>
      <c r="J63" s="270"/>
      <c r="K63" s="270"/>
      <c r="L63" s="270"/>
      <c r="M63" s="270"/>
      <c r="N63" s="270"/>
      <c r="O63" s="270"/>
      <c r="P63" s="270"/>
      <c r="Q63" s="270"/>
      <c r="R63" s="270"/>
      <c r="S63" s="270"/>
      <c r="T63" s="270"/>
      <c r="U63" s="270"/>
      <c r="V63" s="276"/>
      <c r="W63" s="243"/>
      <c r="AC63" s="276"/>
      <c r="AD63" s="273"/>
    </row>
    <row r="64" spans="2:30" ht="26.25" customHeight="1">
      <c r="B64" s="261"/>
      <c r="C64" s="264"/>
      <c r="D64" s="264"/>
      <c r="E64" s="70" t="s">
        <v>481</v>
      </c>
      <c r="F64" s="66">
        <v>8355.7000000000007</v>
      </c>
      <c r="G64" s="270"/>
      <c r="H64" s="270"/>
      <c r="I64" s="270"/>
      <c r="J64" s="270"/>
      <c r="K64" s="270"/>
      <c r="L64" s="270"/>
      <c r="M64" s="270"/>
      <c r="N64" s="270"/>
      <c r="O64" s="270"/>
      <c r="P64" s="270"/>
      <c r="Q64" s="270"/>
      <c r="R64" s="270"/>
      <c r="S64" s="270"/>
      <c r="T64" s="270"/>
      <c r="U64" s="270"/>
      <c r="V64" s="276"/>
      <c r="W64" s="243"/>
      <c r="AC64" s="276"/>
      <c r="AD64" s="273"/>
    </row>
    <row r="65" spans="2:30" ht="26.25" customHeight="1">
      <c r="B65" s="261"/>
      <c r="C65" s="264"/>
      <c r="D65" s="264"/>
      <c r="E65" s="70" t="s">
        <v>482</v>
      </c>
      <c r="F65" s="66">
        <v>3660.64</v>
      </c>
      <c r="G65" s="270"/>
      <c r="H65" s="270"/>
      <c r="I65" s="270"/>
      <c r="J65" s="270"/>
      <c r="K65" s="270"/>
      <c r="L65" s="270"/>
      <c r="M65" s="270"/>
      <c r="N65" s="270"/>
      <c r="O65" s="270"/>
      <c r="P65" s="270"/>
      <c r="Q65" s="270"/>
      <c r="R65" s="270"/>
      <c r="S65" s="270"/>
      <c r="T65" s="270"/>
      <c r="U65" s="270"/>
      <c r="V65" s="276"/>
      <c r="W65" s="243"/>
      <c r="AC65" s="276"/>
      <c r="AD65" s="273"/>
    </row>
    <row r="66" spans="2:30" ht="26.25" customHeight="1">
      <c r="B66" s="261"/>
      <c r="C66" s="264"/>
      <c r="D66" s="264"/>
      <c r="E66" s="70" t="s">
        <v>483</v>
      </c>
      <c r="F66" s="66">
        <v>10089.18</v>
      </c>
      <c r="G66" s="270"/>
      <c r="H66" s="270"/>
      <c r="I66" s="270"/>
      <c r="J66" s="270"/>
      <c r="K66" s="270"/>
      <c r="L66" s="270"/>
      <c r="M66" s="270"/>
      <c r="N66" s="270"/>
      <c r="O66" s="270"/>
      <c r="P66" s="270"/>
      <c r="Q66" s="270"/>
      <c r="R66" s="270"/>
      <c r="S66" s="270"/>
      <c r="T66" s="270"/>
      <c r="U66" s="270"/>
      <c r="V66" s="276"/>
      <c r="W66" s="243"/>
      <c r="AC66" s="276"/>
      <c r="AD66" s="273"/>
    </row>
    <row r="67" spans="2:30" ht="26.25" customHeight="1">
      <c r="B67" s="261"/>
      <c r="C67" s="264"/>
      <c r="D67" s="264"/>
      <c r="E67" s="70" t="s">
        <v>484</v>
      </c>
      <c r="F67" s="66">
        <v>4949.05</v>
      </c>
      <c r="G67" s="270"/>
      <c r="H67" s="270"/>
      <c r="I67" s="270"/>
      <c r="J67" s="270"/>
      <c r="K67" s="270"/>
      <c r="L67" s="270"/>
      <c r="M67" s="270"/>
      <c r="N67" s="270"/>
      <c r="O67" s="270"/>
      <c r="P67" s="270"/>
      <c r="Q67" s="270"/>
      <c r="R67" s="270"/>
      <c r="S67" s="270"/>
      <c r="T67" s="270"/>
      <c r="U67" s="270"/>
      <c r="V67" s="276"/>
      <c r="W67" s="243"/>
      <c r="AC67" s="276"/>
      <c r="AD67" s="273"/>
    </row>
    <row r="68" spans="2:30" ht="26.25" customHeight="1">
      <c r="B68" s="261"/>
      <c r="C68" s="264"/>
      <c r="D68" s="264"/>
      <c r="E68" s="70" t="s">
        <v>485</v>
      </c>
      <c r="F68" s="66">
        <v>30795.439999999999</v>
      </c>
      <c r="G68" s="270"/>
      <c r="H68" s="270"/>
      <c r="I68" s="270"/>
      <c r="J68" s="270"/>
      <c r="K68" s="270"/>
      <c r="L68" s="270"/>
      <c r="M68" s="270"/>
      <c r="N68" s="270"/>
      <c r="O68" s="270"/>
      <c r="P68" s="270"/>
      <c r="Q68" s="270"/>
      <c r="R68" s="270"/>
      <c r="S68" s="270"/>
      <c r="T68" s="270"/>
      <c r="U68" s="270"/>
      <c r="V68" s="276"/>
      <c r="W68" s="243"/>
      <c r="AC68" s="276"/>
      <c r="AD68" s="273"/>
    </row>
    <row r="69" spans="2:30" ht="26.25" customHeight="1">
      <c r="B69" s="261"/>
      <c r="C69" s="264"/>
      <c r="D69" s="264"/>
      <c r="E69" s="70" t="s">
        <v>486</v>
      </c>
      <c r="F69" s="66">
        <v>4794.54</v>
      </c>
      <c r="G69" s="270"/>
      <c r="H69" s="270"/>
      <c r="I69" s="270"/>
      <c r="J69" s="270"/>
      <c r="K69" s="270"/>
      <c r="L69" s="270"/>
      <c r="M69" s="270"/>
      <c r="N69" s="270"/>
      <c r="O69" s="270"/>
      <c r="P69" s="270"/>
      <c r="Q69" s="270"/>
      <c r="R69" s="270"/>
      <c r="S69" s="270"/>
      <c r="T69" s="270"/>
      <c r="U69" s="270"/>
      <c r="V69" s="276"/>
      <c r="W69" s="243"/>
      <c r="AC69" s="276"/>
      <c r="AD69" s="273"/>
    </row>
    <row r="70" spans="2:30" ht="26.25" customHeight="1">
      <c r="B70" s="261"/>
      <c r="C70" s="264"/>
      <c r="D70" s="264"/>
      <c r="E70" s="70" t="s">
        <v>487</v>
      </c>
      <c r="F70" s="66">
        <v>6783.83</v>
      </c>
      <c r="G70" s="270"/>
      <c r="H70" s="270"/>
      <c r="I70" s="270"/>
      <c r="J70" s="270"/>
      <c r="K70" s="270"/>
      <c r="L70" s="270"/>
      <c r="M70" s="270"/>
      <c r="N70" s="270"/>
      <c r="O70" s="270"/>
      <c r="P70" s="270"/>
      <c r="Q70" s="270"/>
      <c r="R70" s="270"/>
      <c r="S70" s="270"/>
      <c r="T70" s="270"/>
      <c r="U70" s="270"/>
      <c r="V70" s="276"/>
      <c r="W70" s="243"/>
      <c r="AC70" s="276"/>
      <c r="AD70" s="273"/>
    </row>
    <row r="71" spans="2:30" ht="26.25" customHeight="1">
      <c r="B71" s="261"/>
      <c r="C71" s="264"/>
      <c r="D71" s="264"/>
      <c r="E71" s="70" t="s">
        <v>488</v>
      </c>
      <c r="F71" s="66">
        <v>2886.65</v>
      </c>
      <c r="G71" s="270"/>
      <c r="H71" s="270"/>
      <c r="I71" s="270"/>
      <c r="J71" s="270"/>
      <c r="K71" s="270"/>
      <c r="L71" s="270"/>
      <c r="M71" s="270"/>
      <c r="N71" s="270"/>
      <c r="O71" s="270"/>
      <c r="P71" s="270"/>
      <c r="Q71" s="270"/>
      <c r="R71" s="270"/>
      <c r="S71" s="270"/>
      <c r="T71" s="270"/>
      <c r="U71" s="270"/>
      <c r="V71" s="276"/>
      <c r="W71" s="243"/>
      <c r="AC71" s="276"/>
      <c r="AD71" s="273"/>
    </row>
    <row r="72" spans="2:30" ht="26.25" customHeight="1">
      <c r="B72" s="261"/>
      <c r="C72" s="264"/>
      <c r="D72" s="264"/>
      <c r="E72" s="70" t="s">
        <v>489</v>
      </c>
      <c r="F72" s="66">
        <v>7209.97</v>
      </c>
      <c r="G72" s="270"/>
      <c r="H72" s="270"/>
      <c r="I72" s="270"/>
      <c r="J72" s="270"/>
      <c r="K72" s="270"/>
      <c r="L72" s="270"/>
      <c r="M72" s="270"/>
      <c r="N72" s="270"/>
      <c r="O72" s="270"/>
      <c r="P72" s="270"/>
      <c r="Q72" s="270"/>
      <c r="R72" s="270"/>
      <c r="S72" s="270"/>
      <c r="T72" s="270"/>
      <c r="U72" s="270"/>
      <c r="V72" s="276"/>
      <c r="W72" s="243"/>
      <c r="AC72" s="276"/>
      <c r="AD72" s="273"/>
    </row>
    <row r="73" spans="2:30" ht="26.25" customHeight="1">
      <c r="B73" s="261"/>
      <c r="C73" s="264"/>
      <c r="D73" s="264"/>
      <c r="E73" s="70" t="s">
        <v>490</v>
      </c>
      <c r="F73" s="66">
        <v>8287.52</v>
      </c>
      <c r="G73" s="270"/>
      <c r="H73" s="270"/>
      <c r="I73" s="270"/>
      <c r="J73" s="270"/>
      <c r="K73" s="270"/>
      <c r="L73" s="270"/>
      <c r="M73" s="270"/>
      <c r="N73" s="270"/>
      <c r="O73" s="270"/>
      <c r="P73" s="270"/>
      <c r="Q73" s="270"/>
      <c r="R73" s="270"/>
      <c r="S73" s="270"/>
      <c r="T73" s="270"/>
      <c r="U73" s="270"/>
      <c r="V73" s="276"/>
      <c r="W73" s="243"/>
      <c r="AC73" s="276"/>
      <c r="AD73" s="273"/>
    </row>
    <row r="74" spans="2:30" ht="26.25" customHeight="1">
      <c r="B74" s="261"/>
      <c r="C74" s="264"/>
      <c r="D74" s="264"/>
      <c r="E74" s="70" t="s">
        <v>491</v>
      </c>
      <c r="F74" s="66">
        <v>7969.94</v>
      </c>
      <c r="G74" s="270"/>
      <c r="H74" s="270"/>
      <c r="I74" s="270"/>
      <c r="J74" s="270"/>
      <c r="K74" s="270"/>
      <c r="L74" s="270"/>
      <c r="M74" s="270"/>
      <c r="N74" s="270"/>
      <c r="O74" s="270"/>
      <c r="P74" s="270"/>
      <c r="Q74" s="270"/>
      <c r="R74" s="270"/>
      <c r="S74" s="270"/>
      <c r="T74" s="270"/>
      <c r="U74" s="270"/>
      <c r="V74" s="276"/>
      <c r="W74" s="243"/>
      <c r="AC74" s="276"/>
      <c r="AD74" s="273"/>
    </row>
    <row r="75" spans="2:30" ht="26.25" customHeight="1">
      <c r="B75" s="261"/>
      <c r="C75" s="264"/>
      <c r="D75" s="264"/>
      <c r="E75" s="70" t="s">
        <v>492</v>
      </c>
      <c r="F75" s="66">
        <v>67505.17</v>
      </c>
      <c r="G75" s="270"/>
      <c r="H75" s="270"/>
      <c r="I75" s="270"/>
      <c r="J75" s="270"/>
      <c r="K75" s="270"/>
      <c r="L75" s="270"/>
      <c r="M75" s="270"/>
      <c r="N75" s="270"/>
      <c r="O75" s="270"/>
      <c r="P75" s="270"/>
      <c r="Q75" s="270"/>
      <c r="R75" s="270"/>
      <c r="S75" s="270"/>
      <c r="T75" s="270"/>
      <c r="U75" s="270"/>
      <c r="V75" s="276"/>
      <c r="W75" s="243"/>
      <c r="AC75" s="276"/>
      <c r="AD75" s="273"/>
    </row>
    <row r="76" spans="2:30" ht="26.25" customHeight="1">
      <c r="B76" s="261"/>
      <c r="C76" s="264"/>
      <c r="D76" s="264"/>
      <c r="E76" s="70" t="s">
        <v>493</v>
      </c>
      <c r="F76" s="66">
        <v>11586.28</v>
      </c>
      <c r="G76" s="270"/>
      <c r="H76" s="270"/>
      <c r="I76" s="270"/>
      <c r="J76" s="270"/>
      <c r="K76" s="270"/>
      <c r="L76" s="270"/>
      <c r="M76" s="270"/>
      <c r="N76" s="270"/>
      <c r="O76" s="270"/>
      <c r="P76" s="270"/>
      <c r="Q76" s="270"/>
      <c r="R76" s="270"/>
      <c r="S76" s="270"/>
      <c r="T76" s="270"/>
      <c r="U76" s="270"/>
      <c r="V76" s="276"/>
      <c r="W76" s="243"/>
      <c r="AC76" s="276"/>
      <c r="AD76" s="273"/>
    </row>
    <row r="77" spans="2:30" ht="26.25" customHeight="1">
      <c r="B77" s="261"/>
      <c r="C77" s="264"/>
      <c r="D77" s="264"/>
      <c r="E77" s="70" t="s">
        <v>494</v>
      </c>
      <c r="F77" s="66">
        <v>8266.61</v>
      </c>
      <c r="G77" s="270"/>
      <c r="H77" s="270"/>
      <c r="I77" s="270"/>
      <c r="J77" s="270"/>
      <c r="K77" s="270"/>
      <c r="L77" s="270"/>
      <c r="M77" s="270"/>
      <c r="N77" s="270"/>
      <c r="O77" s="270"/>
      <c r="P77" s="270"/>
      <c r="Q77" s="270"/>
      <c r="R77" s="270"/>
      <c r="S77" s="270"/>
      <c r="T77" s="270"/>
      <c r="U77" s="270"/>
      <c r="V77" s="276"/>
      <c r="W77" s="243"/>
      <c r="AC77" s="276"/>
      <c r="AD77" s="273"/>
    </row>
    <row r="78" spans="2:30" ht="26.25" customHeight="1">
      <c r="B78" s="261"/>
      <c r="C78" s="264"/>
      <c r="D78" s="264"/>
      <c r="E78" s="70" t="s">
        <v>495</v>
      </c>
      <c r="F78" s="66">
        <v>30131.89</v>
      </c>
      <c r="G78" s="270"/>
      <c r="H78" s="270"/>
      <c r="I78" s="270"/>
      <c r="J78" s="270"/>
      <c r="K78" s="270"/>
      <c r="L78" s="270"/>
      <c r="M78" s="270"/>
      <c r="N78" s="270"/>
      <c r="O78" s="270"/>
      <c r="P78" s="270"/>
      <c r="Q78" s="270"/>
      <c r="R78" s="270"/>
      <c r="S78" s="270"/>
      <c r="T78" s="270"/>
      <c r="U78" s="270"/>
      <c r="V78" s="276"/>
      <c r="W78" s="243"/>
      <c r="AC78" s="276"/>
      <c r="AD78" s="273"/>
    </row>
    <row r="79" spans="2:30" ht="26.25" customHeight="1">
      <c r="B79" s="261"/>
      <c r="C79" s="264"/>
      <c r="D79" s="264"/>
      <c r="E79" s="70" t="s">
        <v>496</v>
      </c>
      <c r="F79" s="66">
        <v>5839.31</v>
      </c>
      <c r="G79" s="270"/>
      <c r="H79" s="270"/>
      <c r="I79" s="270"/>
      <c r="J79" s="270"/>
      <c r="K79" s="270"/>
      <c r="L79" s="270"/>
      <c r="M79" s="270"/>
      <c r="N79" s="270"/>
      <c r="O79" s="270"/>
      <c r="P79" s="270"/>
      <c r="Q79" s="270"/>
      <c r="R79" s="270"/>
      <c r="S79" s="270"/>
      <c r="T79" s="270"/>
      <c r="U79" s="270"/>
      <c r="V79" s="276"/>
      <c r="W79" s="243"/>
      <c r="AC79" s="276"/>
      <c r="AD79" s="273"/>
    </row>
    <row r="80" spans="2:30" ht="26.25" customHeight="1">
      <c r="B80" s="261"/>
      <c r="C80" s="264"/>
      <c r="D80" s="264"/>
      <c r="E80" s="70" t="s">
        <v>497</v>
      </c>
      <c r="F80" s="66">
        <v>9258.64</v>
      </c>
      <c r="G80" s="270"/>
      <c r="H80" s="270"/>
      <c r="I80" s="270"/>
      <c r="J80" s="270"/>
      <c r="K80" s="270"/>
      <c r="L80" s="270"/>
      <c r="M80" s="270"/>
      <c r="N80" s="270"/>
      <c r="O80" s="270"/>
      <c r="P80" s="270"/>
      <c r="Q80" s="270"/>
      <c r="R80" s="270"/>
      <c r="S80" s="270"/>
      <c r="T80" s="270"/>
      <c r="U80" s="270"/>
      <c r="V80" s="276"/>
      <c r="W80" s="243"/>
      <c r="AC80" s="276"/>
      <c r="AD80" s="273"/>
    </row>
    <row r="81" spans="2:30" ht="26.25" customHeight="1">
      <c r="B81" s="261"/>
      <c r="C81" s="264"/>
      <c r="D81" s="264"/>
      <c r="E81" s="70" t="s">
        <v>498</v>
      </c>
      <c r="F81" s="66">
        <v>27934.29</v>
      </c>
      <c r="G81" s="270"/>
      <c r="H81" s="270"/>
      <c r="I81" s="270"/>
      <c r="J81" s="270"/>
      <c r="K81" s="270"/>
      <c r="L81" s="270"/>
      <c r="M81" s="270"/>
      <c r="N81" s="270"/>
      <c r="O81" s="270"/>
      <c r="P81" s="270"/>
      <c r="Q81" s="270"/>
      <c r="R81" s="270"/>
      <c r="S81" s="270"/>
      <c r="T81" s="270"/>
      <c r="U81" s="270"/>
      <c r="V81" s="276"/>
      <c r="W81" s="243"/>
      <c r="AC81" s="276"/>
      <c r="AD81" s="273"/>
    </row>
    <row r="82" spans="2:30" ht="26.25" customHeight="1">
      <c r="B82" s="261"/>
      <c r="C82" s="264"/>
      <c r="D82" s="264"/>
      <c r="E82" s="70" t="s">
        <v>499</v>
      </c>
      <c r="F82" s="66">
        <v>5415.82</v>
      </c>
      <c r="G82" s="270"/>
      <c r="H82" s="270"/>
      <c r="I82" s="270"/>
      <c r="J82" s="270"/>
      <c r="K82" s="270"/>
      <c r="L82" s="270"/>
      <c r="M82" s="270"/>
      <c r="N82" s="270"/>
      <c r="O82" s="270"/>
      <c r="P82" s="270"/>
      <c r="Q82" s="270"/>
      <c r="R82" s="270"/>
      <c r="S82" s="270"/>
      <c r="T82" s="270"/>
      <c r="U82" s="270"/>
      <c r="V82" s="276"/>
      <c r="W82" s="243"/>
      <c r="AC82" s="276"/>
      <c r="AD82" s="273"/>
    </row>
    <row r="83" spans="2:30" ht="26.25" customHeight="1">
      <c r="B83" s="261"/>
      <c r="C83" s="264"/>
      <c r="D83" s="264"/>
      <c r="E83" s="70" t="s">
        <v>500</v>
      </c>
      <c r="F83" s="66">
        <v>59711.24</v>
      </c>
      <c r="G83" s="270"/>
      <c r="H83" s="270"/>
      <c r="I83" s="270"/>
      <c r="J83" s="270"/>
      <c r="K83" s="270"/>
      <c r="L83" s="270"/>
      <c r="M83" s="270"/>
      <c r="N83" s="270"/>
      <c r="O83" s="270"/>
      <c r="P83" s="270"/>
      <c r="Q83" s="270"/>
      <c r="R83" s="270"/>
      <c r="S83" s="270"/>
      <c r="T83" s="270"/>
      <c r="U83" s="270"/>
      <c r="V83" s="276"/>
      <c r="W83" s="243"/>
      <c r="AC83" s="276"/>
      <c r="AD83" s="273"/>
    </row>
    <row r="84" spans="2:30" ht="26.25" customHeight="1">
      <c r="B84" s="261"/>
      <c r="C84" s="264"/>
      <c r="D84" s="264"/>
      <c r="E84" s="70" t="s">
        <v>501</v>
      </c>
      <c r="F84" s="66">
        <v>11966.46</v>
      </c>
      <c r="G84" s="270"/>
      <c r="H84" s="270"/>
      <c r="I84" s="270"/>
      <c r="J84" s="270"/>
      <c r="K84" s="270"/>
      <c r="L84" s="270"/>
      <c r="M84" s="270"/>
      <c r="N84" s="270"/>
      <c r="O84" s="270"/>
      <c r="P84" s="270"/>
      <c r="Q84" s="270"/>
      <c r="R84" s="270"/>
      <c r="S84" s="270"/>
      <c r="T84" s="270"/>
      <c r="U84" s="270"/>
      <c r="V84" s="276"/>
      <c r="W84" s="243"/>
      <c r="AC84" s="276"/>
      <c r="AD84" s="273"/>
    </row>
    <row r="85" spans="2:30" ht="26.25" customHeight="1">
      <c r="B85" s="261"/>
      <c r="C85" s="264"/>
      <c r="D85" s="264"/>
      <c r="E85" s="70" t="s">
        <v>502</v>
      </c>
      <c r="F85" s="66">
        <v>26530.99</v>
      </c>
      <c r="G85" s="270"/>
      <c r="H85" s="270"/>
      <c r="I85" s="270"/>
      <c r="J85" s="270"/>
      <c r="K85" s="270"/>
      <c r="L85" s="270"/>
      <c r="M85" s="270"/>
      <c r="N85" s="270"/>
      <c r="O85" s="270"/>
      <c r="P85" s="270"/>
      <c r="Q85" s="270"/>
      <c r="R85" s="270"/>
      <c r="S85" s="270"/>
      <c r="T85" s="270"/>
      <c r="U85" s="270"/>
      <c r="V85" s="276"/>
      <c r="W85" s="243"/>
      <c r="AC85" s="276"/>
      <c r="AD85" s="273"/>
    </row>
    <row r="86" spans="2:30" ht="26.25" customHeight="1">
      <c r="B86" s="261"/>
      <c r="C86" s="264"/>
      <c r="D86" s="264"/>
      <c r="E86" s="70" t="s">
        <v>503</v>
      </c>
      <c r="F86" s="66">
        <v>38303.599999999999</v>
      </c>
      <c r="G86" s="270"/>
      <c r="H86" s="270"/>
      <c r="I86" s="270"/>
      <c r="J86" s="270"/>
      <c r="K86" s="270"/>
      <c r="L86" s="270"/>
      <c r="M86" s="270"/>
      <c r="N86" s="270"/>
      <c r="O86" s="270"/>
      <c r="P86" s="270"/>
      <c r="Q86" s="270"/>
      <c r="R86" s="270"/>
      <c r="S86" s="270"/>
      <c r="T86" s="270"/>
      <c r="U86" s="270"/>
      <c r="V86" s="276"/>
      <c r="W86" s="243"/>
      <c r="AC86" s="276"/>
      <c r="AD86" s="273"/>
    </row>
    <row r="87" spans="2:30" ht="26.25" customHeight="1">
      <c r="B87" s="261"/>
      <c r="C87" s="264"/>
      <c r="D87" s="264"/>
      <c r="E87" s="70" t="s">
        <v>504</v>
      </c>
      <c r="F87" s="66">
        <v>0.59</v>
      </c>
      <c r="G87" s="270"/>
      <c r="H87" s="270"/>
      <c r="I87" s="270"/>
      <c r="J87" s="270"/>
      <c r="K87" s="270"/>
      <c r="L87" s="270"/>
      <c r="M87" s="270"/>
      <c r="N87" s="270"/>
      <c r="O87" s="270"/>
      <c r="P87" s="270"/>
      <c r="Q87" s="270"/>
      <c r="R87" s="270"/>
      <c r="S87" s="270"/>
      <c r="T87" s="270"/>
      <c r="U87" s="270"/>
      <c r="V87" s="276"/>
      <c r="W87" s="243"/>
      <c r="AC87" s="276"/>
      <c r="AD87" s="273"/>
    </row>
    <row r="88" spans="2:30" ht="26.25" customHeight="1">
      <c r="B88" s="261"/>
      <c r="C88" s="264"/>
      <c r="D88" s="264"/>
      <c r="E88" s="70" t="s">
        <v>505</v>
      </c>
      <c r="F88" s="66">
        <v>220.04</v>
      </c>
      <c r="G88" s="270"/>
      <c r="H88" s="270"/>
      <c r="I88" s="270"/>
      <c r="J88" s="270"/>
      <c r="K88" s="270"/>
      <c r="L88" s="270"/>
      <c r="M88" s="270"/>
      <c r="N88" s="270"/>
      <c r="O88" s="270"/>
      <c r="P88" s="270"/>
      <c r="Q88" s="270"/>
      <c r="R88" s="270"/>
      <c r="S88" s="270"/>
      <c r="T88" s="270"/>
      <c r="U88" s="270"/>
      <c r="V88" s="276"/>
      <c r="W88" s="243"/>
      <c r="AC88" s="276"/>
      <c r="AD88" s="273"/>
    </row>
    <row r="89" spans="2:30" ht="26.25" customHeight="1">
      <c r="B89" s="261"/>
      <c r="C89" s="265"/>
      <c r="D89" s="265"/>
      <c r="E89" s="70" t="s">
        <v>506</v>
      </c>
      <c r="F89" s="66">
        <v>2.04</v>
      </c>
      <c r="G89" s="271"/>
      <c r="H89" s="271"/>
      <c r="I89" s="271"/>
      <c r="J89" s="271"/>
      <c r="K89" s="271"/>
      <c r="L89" s="271"/>
      <c r="M89" s="271"/>
      <c r="N89" s="271"/>
      <c r="O89" s="271"/>
      <c r="P89" s="271"/>
      <c r="Q89" s="271"/>
      <c r="R89" s="271"/>
      <c r="S89" s="271"/>
      <c r="T89" s="271"/>
      <c r="U89" s="271"/>
      <c r="V89" s="277"/>
      <c r="W89" s="243"/>
      <c r="AC89" s="277"/>
      <c r="AD89" s="274"/>
    </row>
    <row r="90" spans="2:30" ht="24" customHeight="1">
      <c r="B90" s="261"/>
      <c r="C90" s="263" t="s">
        <v>507</v>
      </c>
      <c r="D90" s="263" t="s">
        <v>508</v>
      </c>
      <c r="E90" s="71" t="s">
        <v>509</v>
      </c>
      <c r="F90" s="66">
        <v>21200.6</v>
      </c>
      <c r="G90" s="272">
        <v>-27609.52</v>
      </c>
      <c r="H90" s="272">
        <v>6163.7127925243303</v>
      </c>
      <c r="I90" s="272">
        <v>0</v>
      </c>
      <c r="J90" s="272">
        <v>0</v>
      </c>
      <c r="K90" s="272">
        <v>2.6599206469783798</v>
      </c>
      <c r="L90" s="272">
        <v>0</v>
      </c>
      <c r="M90" s="272">
        <v>0</v>
      </c>
      <c r="N90" s="272">
        <v>0</v>
      </c>
      <c r="O90" s="272">
        <v>18788.07</v>
      </c>
      <c r="P90" s="272">
        <v>0</v>
      </c>
      <c r="Q90" s="272">
        <v>0</v>
      </c>
      <c r="R90" s="272">
        <v>0</v>
      </c>
      <c r="S90" s="272">
        <v>0</v>
      </c>
      <c r="T90" s="272">
        <v>0</v>
      </c>
      <c r="U90" s="272">
        <v>0</v>
      </c>
      <c r="V90" s="278">
        <f>SUM(F90:U119)</f>
        <v>298260.47271317098</v>
      </c>
      <c r="W90" s="243"/>
      <c r="AB90" s="3" t="s">
        <v>73</v>
      </c>
      <c r="AC90" s="278">
        <v>298260.46271317097</v>
      </c>
      <c r="AD90" s="237">
        <f>V90-AC90</f>
        <v>9.9999999511055596E-3</v>
      </c>
    </row>
    <row r="91" spans="2:30" ht="24" customHeight="1">
      <c r="B91" s="68"/>
      <c r="C91" s="264"/>
      <c r="D91" s="264"/>
      <c r="E91" s="64" t="s">
        <v>510</v>
      </c>
      <c r="F91" s="66">
        <v>4795.99</v>
      </c>
      <c r="G91" s="273"/>
      <c r="H91" s="273"/>
      <c r="I91" s="273"/>
      <c r="J91" s="273"/>
      <c r="K91" s="273"/>
      <c r="L91" s="273"/>
      <c r="M91" s="273"/>
      <c r="N91" s="273"/>
      <c r="O91" s="273"/>
      <c r="P91" s="273"/>
      <c r="Q91" s="273"/>
      <c r="R91" s="273"/>
      <c r="S91" s="273"/>
      <c r="T91" s="273"/>
      <c r="U91" s="273"/>
      <c r="V91" s="279"/>
      <c r="W91" s="41"/>
      <c r="AC91" s="279"/>
      <c r="AD91" s="238"/>
    </row>
    <row r="92" spans="2:30" ht="24" customHeight="1">
      <c r="B92" s="68"/>
      <c r="C92" s="264"/>
      <c r="D92" s="264"/>
      <c r="E92" s="64" t="s">
        <v>511</v>
      </c>
      <c r="F92" s="66">
        <v>5136.6000000000004</v>
      </c>
      <c r="G92" s="273"/>
      <c r="H92" s="273"/>
      <c r="I92" s="273"/>
      <c r="J92" s="273"/>
      <c r="K92" s="273"/>
      <c r="L92" s="273"/>
      <c r="M92" s="273"/>
      <c r="N92" s="273"/>
      <c r="O92" s="273"/>
      <c r="P92" s="273"/>
      <c r="Q92" s="273"/>
      <c r="R92" s="273"/>
      <c r="S92" s="273"/>
      <c r="T92" s="273"/>
      <c r="U92" s="273"/>
      <c r="V92" s="279"/>
      <c r="W92" s="41"/>
      <c r="AC92" s="279"/>
      <c r="AD92" s="238"/>
    </row>
    <row r="93" spans="2:30" ht="24" customHeight="1">
      <c r="B93" s="68"/>
      <c r="C93" s="264"/>
      <c r="D93" s="264"/>
      <c r="E93" s="64" t="s">
        <v>512</v>
      </c>
      <c r="F93" s="66">
        <v>116701.27</v>
      </c>
      <c r="G93" s="273"/>
      <c r="H93" s="273"/>
      <c r="I93" s="273"/>
      <c r="J93" s="273"/>
      <c r="K93" s="273"/>
      <c r="L93" s="273"/>
      <c r="M93" s="273"/>
      <c r="N93" s="273"/>
      <c r="O93" s="273"/>
      <c r="P93" s="273"/>
      <c r="Q93" s="273"/>
      <c r="R93" s="273"/>
      <c r="S93" s="273"/>
      <c r="T93" s="273"/>
      <c r="U93" s="273"/>
      <c r="V93" s="279"/>
      <c r="W93" s="41"/>
      <c r="AC93" s="279"/>
      <c r="AD93" s="238"/>
    </row>
    <row r="94" spans="2:30" ht="24" customHeight="1">
      <c r="B94" s="68"/>
      <c r="C94" s="264"/>
      <c r="D94" s="264"/>
      <c r="E94" s="64" t="s">
        <v>513</v>
      </c>
      <c r="F94" s="66">
        <v>157.59</v>
      </c>
      <c r="G94" s="273"/>
      <c r="H94" s="273"/>
      <c r="I94" s="273"/>
      <c r="J94" s="273"/>
      <c r="K94" s="273"/>
      <c r="L94" s="273"/>
      <c r="M94" s="273"/>
      <c r="N94" s="273"/>
      <c r="O94" s="273"/>
      <c r="P94" s="273"/>
      <c r="Q94" s="273"/>
      <c r="R94" s="273"/>
      <c r="S94" s="273"/>
      <c r="T94" s="273"/>
      <c r="U94" s="273"/>
      <c r="V94" s="279"/>
      <c r="W94" s="41"/>
      <c r="AC94" s="279"/>
      <c r="AD94" s="238"/>
    </row>
    <row r="95" spans="2:30" ht="24" customHeight="1">
      <c r="B95" s="68"/>
      <c r="C95" s="264"/>
      <c r="D95" s="264"/>
      <c r="E95" s="64" t="s">
        <v>514</v>
      </c>
      <c r="F95" s="66">
        <v>7614.33</v>
      </c>
      <c r="G95" s="273"/>
      <c r="H95" s="273"/>
      <c r="I95" s="273"/>
      <c r="J95" s="273"/>
      <c r="K95" s="273"/>
      <c r="L95" s="273"/>
      <c r="M95" s="273"/>
      <c r="N95" s="273"/>
      <c r="O95" s="273"/>
      <c r="P95" s="273"/>
      <c r="Q95" s="273"/>
      <c r="R95" s="273"/>
      <c r="S95" s="273"/>
      <c r="T95" s="273"/>
      <c r="U95" s="273"/>
      <c r="V95" s="279"/>
      <c r="W95" s="41"/>
      <c r="AC95" s="279"/>
      <c r="AD95" s="238"/>
    </row>
    <row r="96" spans="2:30" ht="24" customHeight="1">
      <c r="B96" s="68"/>
      <c r="C96" s="264"/>
      <c r="D96" s="264"/>
      <c r="E96" s="64" t="s">
        <v>515</v>
      </c>
      <c r="F96" s="66">
        <v>-60927.839999999997</v>
      </c>
      <c r="G96" s="273"/>
      <c r="H96" s="273"/>
      <c r="I96" s="273"/>
      <c r="J96" s="273"/>
      <c r="K96" s="273"/>
      <c r="L96" s="273"/>
      <c r="M96" s="273"/>
      <c r="N96" s="273"/>
      <c r="O96" s="273"/>
      <c r="P96" s="273"/>
      <c r="Q96" s="273"/>
      <c r="R96" s="273"/>
      <c r="S96" s="273"/>
      <c r="T96" s="273"/>
      <c r="U96" s="273"/>
      <c r="V96" s="279"/>
      <c r="W96" s="41"/>
      <c r="AC96" s="279"/>
      <c r="AD96" s="238"/>
    </row>
    <row r="97" spans="2:30" ht="24" customHeight="1">
      <c r="B97" s="68"/>
      <c r="C97" s="264"/>
      <c r="D97" s="264"/>
      <c r="E97" s="64" t="s">
        <v>516</v>
      </c>
      <c r="F97" s="66">
        <v>35753.85</v>
      </c>
      <c r="G97" s="273"/>
      <c r="H97" s="273"/>
      <c r="I97" s="273"/>
      <c r="J97" s="273"/>
      <c r="K97" s="273"/>
      <c r="L97" s="273"/>
      <c r="M97" s="273"/>
      <c r="N97" s="273"/>
      <c r="O97" s="273"/>
      <c r="P97" s="273"/>
      <c r="Q97" s="273"/>
      <c r="R97" s="273"/>
      <c r="S97" s="273"/>
      <c r="T97" s="273"/>
      <c r="U97" s="273"/>
      <c r="V97" s="279"/>
      <c r="W97" s="41"/>
      <c r="AC97" s="279"/>
      <c r="AD97" s="238"/>
    </row>
    <row r="98" spans="2:30" ht="24" customHeight="1">
      <c r="B98" s="68"/>
      <c r="C98" s="264"/>
      <c r="D98" s="264"/>
      <c r="E98" s="64" t="s">
        <v>517</v>
      </c>
      <c r="F98" s="66">
        <v>18048.03</v>
      </c>
      <c r="G98" s="273"/>
      <c r="H98" s="273"/>
      <c r="I98" s="273"/>
      <c r="J98" s="273"/>
      <c r="K98" s="273"/>
      <c r="L98" s="273"/>
      <c r="M98" s="273"/>
      <c r="N98" s="273"/>
      <c r="O98" s="273"/>
      <c r="P98" s="273"/>
      <c r="Q98" s="273"/>
      <c r="R98" s="273"/>
      <c r="S98" s="273"/>
      <c r="T98" s="273"/>
      <c r="U98" s="273"/>
      <c r="V98" s="279"/>
      <c r="W98" s="41"/>
      <c r="AC98" s="279"/>
      <c r="AD98" s="238"/>
    </row>
    <row r="99" spans="2:30" ht="24" customHeight="1">
      <c r="B99" s="68"/>
      <c r="C99" s="264"/>
      <c r="D99" s="264"/>
      <c r="E99" s="64" t="s">
        <v>518</v>
      </c>
      <c r="F99" s="66">
        <v>-557.57999999999902</v>
      </c>
      <c r="G99" s="273"/>
      <c r="H99" s="273"/>
      <c r="I99" s="273"/>
      <c r="J99" s="273"/>
      <c r="K99" s="273"/>
      <c r="L99" s="273"/>
      <c r="M99" s="273"/>
      <c r="N99" s="273"/>
      <c r="O99" s="273"/>
      <c r="P99" s="273"/>
      <c r="Q99" s="273"/>
      <c r="R99" s="273"/>
      <c r="S99" s="273"/>
      <c r="T99" s="273"/>
      <c r="U99" s="273"/>
      <c r="V99" s="279"/>
      <c r="W99" s="41"/>
      <c r="AC99" s="279"/>
      <c r="AD99" s="238"/>
    </row>
    <row r="100" spans="2:30" ht="24" customHeight="1">
      <c r="B100" s="68"/>
      <c r="C100" s="264"/>
      <c r="D100" s="264"/>
      <c r="E100" s="64" t="s">
        <v>519</v>
      </c>
      <c r="F100" s="66">
        <v>11076.11</v>
      </c>
      <c r="G100" s="273"/>
      <c r="H100" s="273"/>
      <c r="I100" s="273"/>
      <c r="J100" s="273"/>
      <c r="K100" s="273"/>
      <c r="L100" s="273"/>
      <c r="M100" s="273"/>
      <c r="N100" s="273"/>
      <c r="O100" s="273"/>
      <c r="P100" s="273"/>
      <c r="Q100" s="273"/>
      <c r="R100" s="273"/>
      <c r="S100" s="273"/>
      <c r="T100" s="273"/>
      <c r="U100" s="273"/>
      <c r="V100" s="279"/>
      <c r="W100" s="41"/>
      <c r="AC100" s="279"/>
      <c r="AD100" s="238"/>
    </row>
    <row r="101" spans="2:30" ht="24" customHeight="1">
      <c r="B101" s="68"/>
      <c r="C101" s="264"/>
      <c r="D101" s="264"/>
      <c r="E101" s="64" t="s">
        <v>520</v>
      </c>
      <c r="F101" s="66">
        <v>1176.1600000000001</v>
      </c>
      <c r="G101" s="273"/>
      <c r="H101" s="273"/>
      <c r="I101" s="273"/>
      <c r="J101" s="273"/>
      <c r="K101" s="273"/>
      <c r="L101" s="273"/>
      <c r="M101" s="273"/>
      <c r="N101" s="273"/>
      <c r="O101" s="273"/>
      <c r="P101" s="273"/>
      <c r="Q101" s="273"/>
      <c r="R101" s="273"/>
      <c r="S101" s="273"/>
      <c r="T101" s="273"/>
      <c r="U101" s="273"/>
      <c r="V101" s="279"/>
      <c r="W101" s="41"/>
      <c r="AC101" s="279"/>
      <c r="AD101" s="238"/>
    </row>
    <row r="102" spans="2:30" ht="24" customHeight="1">
      <c r="B102" s="68"/>
      <c r="C102" s="264"/>
      <c r="D102" s="264"/>
      <c r="E102" s="64" t="s">
        <v>521</v>
      </c>
      <c r="F102" s="66">
        <v>1148.28</v>
      </c>
      <c r="G102" s="273"/>
      <c r="H102" s="273"/>
      <c r="I102" s="273"/>
      <c r="J102" s="273"/>
      <c r="K102" s="273"/>
      <c r="L102" s="273"/>
      <c r="M102" s="273"/>
      <c r="N102" s="273"/>
      <c r="O102" s="273"/>
      <c r="P102" s="273"/>
      <c r="Q102" s="273"/>
      <c r="R102" s="273"/>
      <c r="S102" s="273"/>
      <c r="T102" s="273"/>
      <c r="U102" s="273"/>
      <c r="V102" s="279"/>
      <c r="W102" s="41"/>
      <c r="AC102" s="279"/>
      <c r="AD102" s="238"/>
    </row>
    <row r="103" spans="2:30" ht="24" customHeight="1">
      <c r="B103" s="68"/>
      <c r="C103" s="264"/>
      <c r="D103" s="264"/>
      <c r="E103" s="64" t="s">
        <v>522</v>
      </c>
      <c r="F103" s="66">
        <v>8867.93</v>
      </c>
      <c r="G103" s="273"/>
      <c r="H103" s="273"/>
      <c r="I103" s="273"/>
      <c r="J103" s="273"/>
      <c r="K103" s="273"/>
      <c r="L103" s="273"/>
      <c r="M103" s="273"/>
      <c r="N103" s="273"/>
      <c r="O103" s="273"/>
      <c r="P103" s="273"/>
      <c r="Q103" s="273"/>
      <c r="R103" s="273"/>
      <c r="S103" s="273"/>
      <c r="T103" s="273"/>
      <c r="U103" s="273"/>
      <c r="V103" s="279"/>
      <c r="W103" s="41"/>
      <c r="AC103" s="279"/>
      <c r="AD103" s="238"/>
    </row>
    <row r="104" spans="2:30" ht="24" customHeight="1">
      <c r="B104" s="68"/>
      <c r="C104" s="264"/>
      <c r="D104" s="264"/>
      <c r="E104" s="64" t="s">
        <v>523</v>
      </c>
      <c r="F104" s="66">
        <v>18188.5</v>
      </c>
      <c r="G104" s="273"/>
      <c r="H104" s="273"/>
      <c r="I104" s="273"/>
      <c r="J104" s="273"/>
      <c r="K104" s="273"/>
      <c r="L104" s="273"/>
      <c r="M104" s="273"/>
      <c r="N104" s="273"/>
      <c r="O104" s="273"/>
      <c r="P104" s="273"/>
      <c r="Q104" s="273"/>
      <c r="R104" s="273"/>
      <c r="S104" s="273"/>
      <c r="T104" s="273"/>
      <c r="U104" s="273"/>
      <c r="V104" s="279"/>
      <c r="W104" s="41"/>
      <c r="AC104" s="279"/>
      <c r="AD104" s="238"/>
    </row>
    <row r="105" spans="2:30" ht="24" customHeight="1">
      <c r="B105" s="68"/>
      <c r="C105" s="264"/>
      <c r="D105" s="264"/>
      <c r="E105" s="64" t="s">
        <v>524</v>
      </c>
      <c r="F105" s="66">
        <v>9427.91</v>
      </c>
      <c r="G105" s="273"/>
      <c r="H105" s="273"/>
      <c r="I105" s="273"/>
      <c r="J105" s="273"/>
      <c r="K105" s="273"/>
      <c r="L105" s="273"/>
      <c r="M105" s="273"/>
      <c r="N105" s="273"/>
      <c r="O105" s="273"/>
      <c r="P105" s="273"/>
      <c r="Q105" s="273"/>
      <c r="R105" s="273"/>
      <c r="S105" s="273"/>
      <c r="T105" s="273"/>
      <c r="U105" s="273"/>
      <c r="V105" s="279"/>
      <c r="W105" s="41"/>
      <c r="AC105" s="279"/>
      <c r="AD105" s="238"/>
    </row>
    <row r="106" spans="2:30" ht="24" customHeight="1">
      <c r="B106" s="68"/>
      <c r="C106" s="264"/>
      <c r="D106" s="264"/>
      <c r="E106" s="64" t="s">
        <v>525</v>
      </c>
      <c r="F106" s="66">
        <v>14972.63</v>
      </c>
      <c r="G106" s="273"/>
      <c r="H106" s="273"/>
      <c r="I106" s="273"/>
      <c r="J106" s="273"/>
      <c r="K106" s="273"/>
      <c r="L106" s="273"/>
      <c r="M106" s="273"/>
      <c r="N106" s="273"/>
      <c r="O106" s="273"/>
      <c r="P106" s="273"/>
      <c r="Q106" s="273"/>
      <c r="R106" s="273"/>
      <c r="S106" s="273"/>
      <c r="T106" s="273"/>
      <c r="U106" s="273"/>
      <c r="V106" s="279"/>
      <c r="W106" s="41"/>
      <c r="AC106" s="279"/>
      <c r="AD106" s="238"/>
    </row>
    <row r="107" spans="2:30" ht="24" customHeight="1">
      <c r="B107" s="68"/>
      <c r="C107" s="264"/>
      <c r="D107" s="264"/>
      <c r="E107" s="64" t="s">
        <v>526</v>
      </c>
      <c r="F107" s="66">
        <v>15021.73</v>
      </c>
      <c r="G107" s="273"/>
      <c r="H107" s="273"/>
      <c r="I107" s="273"/>
      <c r="J107" s="273"/>
      <c r="K107" s="273"/>
      <c r="L107" s="273"/>
      <c r="M107" s="273"/>
      <c r="N107" s="273"/>
      <c r="O107" s="273"/>
      <c r="P107" s="273"/>
      <c r="Q107" s="273"/>
      <c r="R107" s="273"/>
      <c r="S107" s="273"/>
      <c r="T107" s="273"/>
      <c r="U107" s="273"/>
      <c r="V107" s="279"/>
      <c r="W107" s="41"/>
      <c r="AC107" s="279"/>
      <c r="AD107" s="238"/>
    </row>
    <row r="108" spans="2:30" ht="24" customHeight="1">
      <c r="B108" s="68"/>
      <c r="C108" s="264"/>
      <c r="D108" s="264"/>
      <c r="E108" s="64" t="s">
        <v>527</v>
      </c>
      <c r="F108" s="66">
        <v>11511.12</v>
      </c>
      <c r="G108" s="273"/>
      <c r="H108" s="273"/>
      <c r="I108" s="273"/>
      <c r="J108" s="273"/>
      <c r="K108" s="273"/>
      <c r="L108" s="273"/>
      <c r="M108" s="273"/>
      <c r="N108" s="273"/>
      <c r="O108" s="273"/>
      <c r="P108" s="273"/>
      <c r="Q108" s="273"/>
      <c r="R108" s="273"/>
      <c r="S108" s="273"/>
      <c r="T108" s="273"/>
      <c r="U108" s="273"/>
      <c r="V108" s="279"/>
      <c r="W108" s="41"/>
      <c r="AC108" s="279"/>
      <c r="AD108" s="238"/>
    </row>
    <row r="109" spans="2:30" ht="24" customHeight="1">
      <c r="B109" s="68"/>
      <c r="C109" s="264"/>
      <c r="D109" s="264"/>
      <c r="E109" s="64" t="s">
        <v>528</v>
      </c>
      <c r="F109" s="66">
        <v>5148.2700000000004</v>
      </c>
      <c r="G109" s="273"/>
      <c r="H109" s="273"/>
      <c r="I109" s="273"/>
      <c r="J109" s="273"/>
      <c r="K109" s="273"/>
      <c r="L109" s="273"/>
      <c r="M109" s="273"/>
      <c r="N109" s="273"/>
      <c r="O109" s="273"/>
      <c r="P109" s="273"/>
      <c r="Q109" s="273"/>
      <c r="R109" s="273"/>
      <c r="S109" s="273"/>
      <c r="T109" s="273"/>
      <c r="U109" s="273"/>
      <c r="V109" s="279"/>
      <c r="W109" s="41"/>
      <c r="AC109" s="279"/>
      <c r="AD109" s="238"/>
    </row>
    <row r="110" spans="2:30" ht="24" customHeight="1">
      <c r="B110" s="68"/>
      <c r="C110" s="264"/>
      <c r="D110" s="264"/>
      <c r="E110" s="64" t="s">
        <v>529</v>
      </c>
      <c r="F110" s="66">
        <v>8310.4699999999993</v>
      </c>
      <c r="G110" s="273"/>
      <c r="H110" s="273"/>
      <c r="I110" s="273"/>
      <c r="J110" s="273"/>
      <c r="K110" s="273"/>
      <c r="L110" s="273"/>
      <c r="M110" s="273"/>
      <c r="N110" s="273"/>
      <c r="O110" s="273"/>
      <c r="P110" s="273"/>
      <c r="Q110" s="273"/>
      <c r="R110" s="273"/>
      <c r="S110" s="273"/>
      <c r="T110" s="273"/>
      <c r="U110" s="273"/>
      <c r="V110" s="279"/>
      <c r="W110" s="41"/>
      <c r="AC110" s="279"/>
      <c r="AD110" s="238"/>
    </row>
    <row r="111" spans="2:30" ht="24" customHeight="1">
      <c r="B111" s="68"/>
      <c r="C111" s="264"/>
      <c r="D111" s="264"/>
      <c r="E111" s="64" t="s">
        <v>530</v>
      </c>
      <c r="F111" s="66">
        <v>3057.54</v>
      </c>
      <c r="G111" s="273"/>
      <c r="H111" s="273"/>
      <c r="I111" s="273"/>
      <c r="J111" s="273"/>
      <c r="K111" s="273"/>
      <c r="L111" s="273"/>
      <c r="M111" s="273"/>
      <c r="N111" s="273"/>
      <c r="O111" s="273"/>
      <c r="P111" s="273"/>
      <c r="Q111" s="273"/>
      <c r="R111" s="273"/>
      <c r="S111" s="273"/>
      <c r="T111" s="273"/>
      <c r="U111" s="273"/>
      <c r="V111" s="279"/>
      <c r="W111" s="41"/>
      <c r="AC111" s="279"/>
      <c r="AD111" s="238"/>
    </row>
    <row r="112" spans="2:30" ht="24" customHeight="1">
      <c r="B112" s="68"/>
      <c r="C112" s="264"/>
      <c r="D112" s="264"/>
      <c r="E112" s="64" t="s">
        <v>131</v>
      </c>
      <c r="F112" s="66">
        <v>19965.02</v>
      </c>
      <c r="G112" s="273"/>
      <c r="H112" s="273"/>
      <c r="I112" s="273"/>
      <c r="J112" s="273"/>
      <c r="K112" s="273"/>
      <c r="L112" s="273"/>
      <c r="M112" s="273"/>
      <c r="N112" s="273"/>
      <c r="O112" s="273"/>
      <c r="P112" s="273"/>
      <c r="Q112" s="273"/>
      <c r="R112" s="273"/>
      <c r="S112" s="273"/>
      <c r="T112" s="273"/>
      <c r="U112" s="273"/>
      <c r="V112" s="279"/>
      <c r="W112" s="41"/>
      <c r="AC112" s="279"/>
      <c r="AD112" s="238"/>
    </row>
    <row r="113" spans="2:30" ht="24" customHeight="1">
      <c r="B113" s="68"/>
      <c r="C113" s="264"/>
      <c r="D113" s="264"/>
      <c r="E113" s="64" t="s">
        <v>531</v>
      </c>
      <c r="F113" s="66">
        <v>10795.65</v>
      </c>
      <c r="G113" s="273"/>
      <c r="H113" s="273"/>
      <c r="I113" s="273"/>
      <c r="J113" s="273"/>
      <c r="K113" s="273"/>
      <c r="L113" s="273"/>
      <c r="M113" s="273"/>
      <c r="N113" s="273"/>
      <c r="O113" s="273"/>
      <c r="P113" s="273"/>
      <c r="Q113" s="273"/>
      <c r="R113" s="273"/>
      <c r="S113" s="273"/>
      <c r="T113" s="273"/>
      <c r="U113" s="273"/>
      <c r="V113" s="279"/>
      <c r="W113" s="41"/>
      <c r="AC113" s="279"/>
      <c r="AD113" s="238"/>
    </row>
    <row r="114" spans="2:30" ht="24" customHeight="1">
      <c r="B114" s="68"/>
      <c r="C114" s="264"/>
      <c r="D114" s="264"/>
      <c r="E114" s="64" t="s">
        <v>532</v>
      </c>
      <c r="F114" s="66">
        <v>3646.35</v>
      </c>
      <c r="G114" s="273"/>
      <c r="H114" s="273"/>
      <c r="I114" s="273"/>
      <c r="J114" s="273"/>
      <c r="K114" s="273"/>
      <c r="L114" s="273"/>
      <c r="M114" s="273"/>
      <c r="N114" s="273"/>
      <c r="O114" s="273"/>
      <c r="P114" s="273"/>
      <c r="Q114" s="273"/>
      <c r="R114" s="273"/>
      <c r="S114" s="273"/>
      <c r="T114" s="273"/>
      <c r="U114" s="273"/>
      <c r="V114" s="279"/>
      <c r="W114" s="41"/>
      <c r="AC114" s="279"/>
      <c r="AD114" s="238"/>
    </row>
    <row r="115" spans="2:30" ht="24" customHeight="1">
      <c r="B115" s="68"/>
      <c r="C115" s="264"/>
      <c r="D115" s="264"/>
      <c r="E115" s="64" t="s">
        <v>533</v>
      </c>
      <c r="F115" s="66">
        <v>9822.73</v>
      </c>
      <c r="G115" s="273"/>
      <c r="H115" s="273"/>
      <c r="I115" s="273"/>
      <c r="J115" s="273"/>
      <c r="K115" s="273"/>
      <c r="L115" s="273"/>
      <c r="M115" s="273"/>
      <c r="N115" s="273"/>
      <c r="O115" s="273"/>
      <c r="P115" s="273"/>
      <c r="Q115" s="273"/>
      <c r="R115" s="273"/>
      <c r="S115" s="273"/>
      <c r="T115" s="273"/>
      <c r="U115" s="273"/>
      <c r="V115" s="279"/>
      <c r="W115" s="41"/>
      <c r="AC115" s="279"/>
      <c r="AD115" s="238"/>
    </row>
    <row r="116" spans="2:30" ht="24" customHeight="1">
      <c r="B116" s="68"/>
      <c r="C116" s="264"/>
      <c r="D116" s="264"/>
      <c r="E116" s="64" t="s">
        <v>534</v>
      </c>
      <c r="F116" s="66">
        <v>29</v>
      </c>
      <c r="G116" s="273"/>
      <c r="H116" s="273"/>
      <c r="I116" s="273"/>
      <c r="J116" s="273"/>
      <c r="K116" s="273"/>
      <c r="L116" s="273"/>
      <c r="M116" s="273"/>
      <c r="N116" s="273"/>
      <c r="O116" s="273"/>
      <c r="P116" s="273"/>
      <c r="Q116" s="273"/>
      <c r="R116" s="273"/>
      <c r="S116" s="273"/>
      <c r="T116" s="273"/>
      <c r="U116" s="273"/>
      <c r="V116" s="279"/>
      <c r="W116" s="41"/>
      <c r="AC116" s="279"/>
      <c r="AD116" s="238"/>
    </row>
    <row r="117" spans="2:30" ht="24" customHeight="1">
      <c r="B117" s="68"/>
      <c r="C117" s="264"/>
      <c r="D117" s="264"/>
      <c r="E117" s="64" t="s">
        <v>535</v>
      </c>
      <c r="F117" s="66">
        <v>77.2</v>
      </c>
      <c r="G117" s="273"/>
      <c r="H117" s="273"/>
      <c r="I117" s="273"/>
      <c r="J117" s="273"/>
      <c r="K117" s="273"/>
      <c r="L117" s="273"/>
      <c r="M117" s="273"/>
      <c r="N117" s="273"/>
      <c r="O117" s="273"/>
      <c r="P117" s="273"/>
      <c r="Q117" s="273"/>
      <c r="R117" s="273"/>
      <c r="S117" s="273"/>
      <c r="T117" s="273"/>
      <c r="U117" s="273"/>
      <c r="V117" s="279"/>
      <c r="W117" s="41"/>
      <c r="AC117" s="279"/>
      <c r="AD117" s="238"/>
    </row>
    <row r="118" spans="2:30" ht="24" customHeight="1">
      <c r="B118" s="68"/>
      <c r="C118" s="264"/>
      <c r="D118" s="264"/>
      <c r="E118" s="64" t="s">
        <v>536</v>
      </c>
      <c r="F118" s="66">
        <v>360.07</v>
      </c>
      <c r="G118" s="273"/>
      <c r="H118" s="273"/>
      <c r="I118" s="273"/>
      <c r="J118" s="273"/>
      <c r="K118" s="273"/>
      <c r="L118" s="273"/>
      <c r="M118" s="273"/>
      <c r="N118" s="273"/>
      <c r="O118" s="273"/>
      <c r="P118" s="273"/>
      <c r="Q118" s="273"/>
      <c r="R118" s="273"/>
      <c r="S118" s="273"/>
      <c r="T118" s="273"/>
      <c r="U118" s="273"/>
      <c r="V118" s="279"/>
      <c r="W118" s="41"/>
      <c r="AC118" s="279"/>
      <c r="AD118" s="238"/>
    </row>
    <row r="119" spans="2:30" ht="24" customHeight="1">
      <c r="B119" s="68"/>
      <c r="C119" s="264"/>
      <c r="D119" s="264"/>
      <c r="E119" s="64" t="s">
        <v>537</v>
      </c>
      <c r="F119" s="66">
        <v>390.04</v>
      </c>
      <c r="G119" s="273"/>
      <c r="H119" s="273"/>
      <c r="I119" s="273"/>
      <c r="J119" s="273"/>
      <c r="K119" s="273"/>
      <c r="L119" s="273"/>
      <c r="M119" s="273"/>
      <c r="N119" s="273"/>
      <c r="O119" s="273"/>
      <c r="P119" s="273"/>
      <c r="Q119" s="273"/>
      <c r="R119" s="273"/>
      <c r="S119" s="273"/>
      <c r="T119" s="273"/>
      <c r="U119" s="273"/>
      <c r="V119" s="279"/>
      <c r="W119" s="41"/>
      <c r="AC119" s="279"/>
      <c r="AD119" s="238"/>
    </row>
    <row r="120" spans="2:30">
      <c r="B120" s="260" t="s">
        <v>66</v>
      </c>
      <c r="C120" s="10" t="s">
        <v>140</v>
      </c>
      <c r="D120" s="80" t="s">
        <v>131</v>
      </c>
      <c r="E120" s="266"/>
      <c r="F120" s="81"/>
      <c r="G120" s="82" t="s">
        <v>37</v>
      </c>
      <c r="H120" s="82" t="s">
        <v>37</v>
      </c>
      <c r="I120" s="85"/>
      <c r="J120" s="85"/>
      <c r="K120" s="85"/>
      <c r="L120" s="85"/>
      <c r="M120" s="85"/>
      <c r="N120" s="85"/>
      <c r="O120" s="85"/>
      <c r="P120" s="85"/>
      <c r="Q120" s="85"/>
      <c r="R120" s="85"/>
      <c r="S120" s="85"/>
      <c r="T120" s="85"/>
      <c r="U120" s="85"/>
      <c r="V120" s="88"/>
      <c r="W120" s="282" t="s">
        <v>412</v>
      </c>
      <c r="AC120" s="88"/>
      <c r="AD120" s="88"/>
    </row>
    <row r="121" spans="2:30" ht="38.25">
      <c r="B121" s="261"/>
      <c r="C121" s="15" t="s">
        <v>142</v>
      </c>
      <c r="D121" s="83" t="s">
        <v>131</v>
      </c>
      <c r="E121" s="267"/>
      <c r="F121" s="66">
        <v>0</v>
      </c>
      <c r="G121" s="84" t="s">
        <v>37</v>
      </c>
      <c r="H121" s="84" t="s">
        <v>37</v>
      </c>
      <c r="I121" s="73">
        <v>0</v>
      </c>
      <c r="J121" s="73">
        <v>0</v>
      </c>
      <c r="K121" s="73">
        <v>0</v>
      </c>
      <c r="L121" s="73">
        <v>0</v>
      </c>
      <c r="M121" s="73">
        <v>0</v>
      </c>
      <c r="N121" s="73">
        <v>0</v>
      </c>
      <c r="O121" s="73">
        <v>0</v>
      </c>
      <c r="P121" s="73">
        <v>0</v>
      </c>
      <c r="Q121" s="73">
        <v>0</v>
      </c>
      <c r="R121" s="73">
        <v>0</v>
      </c>
      <c r="S121" s="73">
        <v>0</v>
      </c>
      <c r="T121" s="73">
        <v>0</v>
      </c>
      <c r="U121" s="73">
        <v>0</v>
      </c>
      <c r="V121" s="77">
        <f t="shared" si="2"/>
        <v>0</v>
      </c>
      <c r="W121" s="283"/>
      <c r="AC121" s="77">
        <v>0</v>
      </c>
      <c r="AD121" s="77">
        <f t="shared" si="1"/>
        <v>0</v>
      </c>
    </row>
    <row r="122" spans="2:30" ht="38.25">
      <c r="B122" s="261"/>
      <c r="C122" s="15" t="s">
        <v>145</v>
      </c>
      <c r="D122" s="83" t="s">
        <v>131</v>
      </c>
      <c r="E122" s="267"/>
      <c r="F122" s="66">
        <v>0</v>
      </c>
      <c r="G122" s="84" t="s">
        <v>37</v>
      </c>
      <c r="H122" s="84" t="s">
        <v>37</v>
      </c>
      <c r="I122" s="73">
        <v>0</v>
      </c>
      <c r="J122" s="73">
        <v>0</v>
      </c>
      <c r="K122" s="73">
        <v>0</v>
      </c>
      <c r="L122" s="73">
        <v>0</v>
      </c>
      <c r="M122" s="73">
        <v>0</v>
      </c>
      <c r="N122" s="73">
        <v>0</v>
      </c>
      <c r="O122" s="73">
        <v>0</v>
      </c>
      <c r="P122" s="73">
        <v>0</v>
      </c>
      <c r="Q122" s="73">
        <v>0</v>
      </c>
      <c r="R122" s="73">
        <v>0</v>
      </c>
      <c r="S122" s="73">
        <v>0</v>
      </c>
      <c r="T122" s="73">
        <v>0</v>
      </c>
      <c r="U122" s="73">
        <v>0</v>
      </c>
      <c r="V122" s="77">
        <f t="shared" si="2"/>
        <v>0</v>
      </c>
      <c r="W122" s="283"/>
      <c r="AC122" s="77">
        <v>0</v>
      </c>
      <c r="AD122" s="77">
        <f t="shared" si="1"/>
        <v>0</v>
      </c>
    </row>
    <row r="123" spans="2:30" ht="11.25" customHeight="1">
      <c r="B123" s="261"/>
      <c r="C123" s="10" t="s">
        <v>159</v>
      </c>
      <c r="D123" s="80" t="s">
        <v>131</v>
      </c>
      <c r="E123" s="267"/>
      <c r="F123" s="81"/>
      <c r="G123" s="82" t="s">
        <v>37</v>
      </c>
      <c r="H123" s="82" t="s">
        <v>37</v>
      </c>
      <c r="I123" s="86"/>
      <c r="J123" s="86"/>
      <c r="K123" s="86"/>
      <c r="L123" s="86"/>
      <c r="M123" s="86"/>
      <c r="N123" s="86"/>
      <c r="O123" s="86"/>
      <c r="P123" s="86"/>
      <c r="Q123" s="86"/>
      <c r="R123" s="86"/>
      <c r="S123" s="86"/>
      <c r="T123" s="86"/>
      <c r="U123" s="86"/>
      <c r="V123" s="88"/>
      <c r="W123" s="283"/>
      <c r="AC123" s="88"/>
      <c r="AD123" s="88"/>
    </row>
    <row r="124" spans="2:30" ht="11.25" customHeight="1">
      <c r="B124" s="261"/>
      <c r="C124" s="15" t="s">
        <v>161</v>
      </c>
      <c r="D124" s="83" t="s">
        <v>131</v>
      </c>
      <c r="E124" s="267"/>
      <c r="F124" s="66">
        <v>0</v>
      </c>
      <c r="G124" s="84" t="s">
        <v>37</v>
      </c>
      <c r="H124" s="84" t="s">
        <v>37</v>
      </c>
      <c r="I124" s="87">
        <v>0</v>
      </c>
      <c r="J124" s="87">
        <v>0</v>
      </c>
      <c r="K124" s="87">
        <v>0</v>
      </c>
      <c r="L124" s="87">
        <v>0</v>
      </c>
      <c r="M124" s="87">
        <v>0</v>
      </c>
      <c r="N124" s="87">
        <v>0</v>
      </c>
      <c r="O124" s="87">
        <v>0</v>
      </c>
      <c r="P124" s="87">
        <v>0</v>
      </c>
      <c r="Q124" s="87">
        <v>0</v>
      </c>
      <c r="R124" s="87">
        <v>0</v>
      </c>
      <c r="S124" s="87">
        <v>0</v>
      </c>
      <c r="T124" s="87">
        <v>0</v>
      </c>
      <c r="U124" s="87">
        <v>0</v>
      </c>
      <c r="V124" s="77">
        <f t="shared" si="2"/>
        <v>0</v>
      </c>
      <c r="W124" s="283"/>
      <c r="AC124" s="77">
        <v>0</v>
      </c>
      <c r="AD124" s="77">
        <f t="shared" si="1"/>
        <v>0</v>
      </c>
    </row>
    <row r="125" spans="2:30" ht="11.25" customHeight="1">
      <c r="B125" s="261"/>
      <c r="C125" s="15" t="s">
        <v>164</v>
      </c>
      <c r="D125" s="83" t="s">
        <v>131</v>
      </c>
      <c r="E125" s="267"/>
      <c r="F125" s="66">
        <v>0</v>
      </c>
      <c r="G125" s="84" t="s">
        <v>37</v>
      </c>
      <c r="H125" s="84" t="s">
        <v>37</v>
      </c>
      <c r="I125" s="87">
        <v>0</v>
      </c>
      <c r="J125" s="87">
        <v>0</v>
      </c>
      <c r="K125" s="87">
        <v>0</v>
      </c>
      <c r="L125" s="87">
        <v>0</v>
      </c>
      <c r="M125" s="87">
        <v>0</v>
      </c>
      <c r="N125" s="87">
        <v>0</v>
      </c>
      <c r="O125" s="87">
        <v>0</v>
      </c>
      <c r="P125" s="87">
        <v>0</v>
      </c>
      <c r="Q125" s="87">
        <v>0</v>
      </c>
      <c r="R125" s="87">
        <v>0</v>
      </c>
      <c r="S125" s="87">
        <v>0</v>
      </c>
      <c r="T125" s="87">
        <v>0</v>
      </c>
      <c r="U125" s="87">
        <v>0</v>
      </c>
      <c r="V125" s="77">
        <f t="shared" si="2"/>
        <v>0</v>
      </c>
      <c r="W125" s="283"/>
      <c r="AC125" s="77">
        <v>0</v>
      </c>
      <c r="AD125" s="77">
        <f t="shared" si="1"/>
        <v>0</v>
      </c>
    </row>
    <row r="126" spans="2:30" ht="11.25" customHeight="1">
      <c r="B126" s="261"/>
      <c r="C126" s="10" t="s">
        <v>166</v>
      </c>
      <c r="D126" s="80" t="s">
        <v>131</v>
      </c>
      <c r="E126" s="267"/>
      <c r="F126" s="81"/>
      <c r="G126" s="82" t="s">
        <v>37</v>
      </c>
      <c r="H126" s="82" t="s">
        <v>37</v>
      </c>
      <c r="I126" s="86"/>
      <c r="J126" s="86"/>
      <c r="K126" s="86"/>
      <c r="L126" s="86"/>
      <c r="M126" s="86"/>
      <c r="N126" s="86"/>
      <c r="O126" s="86"/>
      <c r="P126" s="86"/>
      <c r="Q126" s="86"/>
      <c r="R126" s="86"/>
      <c r="S126" s="86"/>
      <c r="T126" s="86"/>
      <c r="U126" s="86"/>
      <c r="V126" s="88"/>
      <c r="W126" s="283"/>
      <c r="AC126" s="88"/>
      <c r="AD126" s="88"/>
    </row>
    <row r="127" spans="2:30" ht="11.25" customHeight="1">
      <c r="B127" s="261"/>
      <c r="C127" s="15" t="s">
        <v>168</v>
      </c>
      <c r="D127" s="83" t="s">
        <v>131</v>
      </c>
      <c r="E127" s="267"/>
      <c r="F127" s="66">
        <v>0</v>
      </c>
      <c r="G127" s="84" t="s">
        <v>37</v>
      </c>
      <c r="H127" s="84" t="s">
        <v>37</v>
      </c>
      <c r="I127" s="73">
        <v>0</v>
      </c>
      <c r="J127" s="73">
        <v>0</v>
      </c>
      <c r="K127" s="73">
        <v>0</v>
      </c>
      <c r="L127" s="73">
        <v>0</v>
      </c>
      <c r="M127" s="73">
        <v>0</v>
      </c>
      <c r="N127" s="73">
        <v>0</v>
      </c>
      <c r="O127" s="73">
        <v>0</v>
      </c>
      <c r="P127" s="73">
        <v>0</v>
      </c>
      <c r="Q127" s="73">
        <v>0</v>
      </c>
      <c r="R127" s="73">
        <v>0</v>
      </c>
      <c r="S127" s="73">
        <v>0</v>
      </c>
      <c r="T127" s="73">
        <v>0</v>
      </c>
      <c r="U127" s="73">
        <v>0</v>
      </c>
      <c r="V127" s="77">
        <f t="shared" si="2"/>
        <v>0</v>
      </c>
      <c r="W127" s="283"/>
      <c r="AC127" s="77">
        <v>0</v>
      </c>
      <c r="AD127" s="77">
        <f t="shared" si="1"/>
        <v>0</v>
      </c>
    </row>
    <row r="128" spans="2:30" ht="11.25" customHeight="1">
      <c r="B128" s="261"/>
      <c r="C128" s="10" t="s">
        <v>171</v>
      </c>
      <c r="D128" s="80" t="s">
        <v>131</v>
      </c>
      <c r="E128" s="267"/>
      <c r="F128" s="81"/>
      <c r="G128" s="82" t="s">
        <v>37</v>
      </c>
      <c r="H128" s="82" t="s">
        <v>37</v>
      </c>
      <c r="I128" s="86"/>
      <c r="J128" s="86"/>
      <c r="K128" s="86"/>
      <c r="L128" s="86"/>
      <c r="M128" s="86"/>
      <c r="N128" s="86"/>
      <c r="O128" s="86"/>
      <c r="P128" s="86"/>
      <c r="Q128" s="86"/>
      <c r="R128" s="86"/>
      <c r="S128" s="86"/>
      <c r="T128" s="86"/>
      <c r="U128" s="86"/>
      <c r="V128" s="88"/>
      <c r="W128" s="283"/>
      <c r="AC128" s="88"/>
      <c r="AD128" s="88"/>
    </row>
    <row r="129" spans="2:30" ht="17.25" customHeight="1">
      <c r="B129" s="261"/>
      <c r="C129" s="15" t="s">
        <v>173</v>
      </c>
      <c r="D129" s="83" t="s">
        <v>131</v>
      </c>
      <c r="E129" s="267"/>
      <c r="F129" s="66">
        <v>0</v>
      </c>
      <c r="G129" s="84" t="s">
        <v>37</v>
      </c>
      <c r="H129" s="84" t="s">
        <v>37</v>
      </c>
      <c r="I129" s="73">
        <v>0</v>
      </c>
      <c r="J129" s="73">
        <v>0</v>
      </c>
      <c r="K129" s="73">
        <v>0</v>
      </c>
      <c r="L129" s="73">
        <v>0</v>
      </c>
      <c r="M129" s="73">
        <v>0</v>
      </c>
      <c r="N129" s="73">
        <v>0</v>
      </c>
      <c r="O129" s="73">
        <v>0</v>
      </c>
      <c r="P129" s="73">
        <v>0</v>
      </c>
      <c r="Q129" s="73">
        <v>0</v>
      </c>
      <c r="R129" s="73">
        <v>0</v>
      </c>
      <c r="S129" s="73">
        <v>0</v>
      </c>
      <c r="T129" s="73">
        <v>0</v>
      </c>
      <c r="U129" s="73">
        <v>0</v>
      </c>
      <c r="V129" s="77">
        <f t="shared" si="2"/>
        <v>0</v>
      </c>
      <c r="W129" s="283"/>
      <c r="AC129" s="77">
        <v>0</v>
      </c>
      <c r="AD129" s="77">
        <f t="shared" si="1"/>
        <v>0</v>
      </c>
    </row>
    <row r="130" spans="2:30" ht="27" customHeight="1">
      <c r="B130" s="261"/>
      <c r="C130" s="15" t="s">
        <v>178</v>
      </c>
      <c r="D130" s="83" t="s">
        <v>131</v>
      </c>
      <c r="E130" s="267"/>
      <c r="F130" s="66">
        <v>0</v>
      </c>
      <c r="G130" s="84" t="s">
        <v>37</v>
      </c>
      <c r="H130" s="84" t="s">
        <v>37</v>
      </c>
      <c r="I130" s="73">
        <v>0</v>
      </c>
      <c r="J130" s="73">
        <v>0</v>
      </c>
      <c r="K130" s="73">
        <v>0</v>
      </c>
      <c r="L130" s="73">
        <v>0</v>
      </c>
      <c r="M130" s="73">
        <v>0</v>
      </c>
      <c r="N130" s="73">
        <v>0</v>
      </c>
      <c r="O130" s="73">
        <v>0</v>
      </c>
      <c r="P130" s="73">
        <v>0</v>
      </c>
      <c r="Q130" s="73">
        <v>0</v>
      </c>
      <c r="R130" s="73">
        <v>0</v>
      </c>
      <c r="S130" s="73">
        <v>0</v>
      </c>
      <c r="T130" s="73">
        <v>0</v>
      </c>
      <c r="U130" s="73">
        <v>0</v>
      </c>
      <c r="V130" s="77">
        <f t="shared" si="2"/>
        <v>0</v>
      </c>
      <c r="W130" s="283"/>
      <c r="AC130" s="77">
        <v>0</v>
      </c>
      <c r="AD130" s="77">
        <f t="shared" si="1"/>
        <v>0</v>
      </c>
    </row>
    <row r="131" spans="2:30" ht="11.25" customHeight="1">
      <c r="B131" s="261"/>
      <c r="C131" s="15" t="s">
        <v>181</v>
      </c>
      <c r="D131" s="83" t="s">
        <v>131</v>
      </c>
      <c r="E131" s="267"/>
      <c r="F131" s="66">
        <v>0</v>
      </c>
      <c r="G131" s="84" t="s">
        <v>37</v>
      </c>
      <c r="H131" s="84" t="s">
        <v>37</v>
      </c>
      <c r="I131" s="73">
        <v>0</v>
      </c>
      <c r="J131" s="73">
        <v>0</v>
      </c>
      <c r="K131" s="73">
        <v>0</v>
      </c>
      <c r="L131" s="73">
        <v>0</v>
      </c>
      <c r="M131" s="73">
        <v>0</v>
      </c>
      <c r="N131" s="73">
        <v>0</v>
      </c>
      <c r="O131" s="73">
        <v>0</v>
      </c>
      <c r="P131" s="73">
        <v>0</v>
      </c>
      <c r="Q131" s="73">
        <v>0</v>
      </c>
      <c r="R131" s="73">
        <v>0</v>
      </c>
      <c r="S131" s="73">
        <v>0</v>
      </c>
      <c r="T131" s="73">
        <v>0</v>
      </c>
      <c r="U131" s="73">
        <v>0</v>
      </c>
      <c r="V131" s="77">
        <f t="shared" si="2"/>
        <v>0</v>
      </c>
      <c r="W131" s="283"/>
      <c r="AC131" s="77">
        <v>0</v>
      </c>
      <c r="AD131" s="77">
        <f t="shared" si="1"/>
        <v>0</v>
      </c>
    </row>
    <row r="132" spans="2:30" ht="11.25" customHeight="1">
      <c r="B132" s="261"/>
      <c r="C132" s="15" t="s">
        <v>185</v>
      </c>
      <c r="D132" s="83" t="s">
        <v>131</v>
      </c>
      <c r="E132" s="267"/>
      <c r="F132" s="66">
        <v>0</v>
      </c>
      <c r="G132" s="84" t="s">
        <v>37</v>
      </c>
      <c r="H132" s="84" t="s">
        <v>37</v>
      </c>
      <c r="I132" s="73">
        <v>0</v>
      </c>
      <c r="J132" s="73">
        <v>0</v>
      </c>
      <c r="K132" s="73">
        <v>0</v>
      </c>
      <c r="L132" s="73">
        <v>0</v>
      </c>
      <c r="M132" s="73">
        <v>0</v>
      </c>
      <c r="N132" s="73">
        <v>0</v>
      </c>
      <c r="O132" s="73">
        <v>0</v>
      </c>
      <c r="P132" s="73">
        <v>0</v>
      </c>
      <c r="Q132" s="73">
        <v>0</v>
      </c>
      <c r="R132" s="73">
        <v>0</v>
      </c>
      <c r="S132" s="73">
        <v>0</v>
      </c>
      <c r="T132" s="73">
        <v>0</v>
      </c>
      <c r="U132" s="73">
        <v>0</v>
      </c>
      <c r="V132" s="77">
        <f t="shared" si="2"/>
        <v>0</v>
      </c>
      <c r="W132" s="283"/>
      <c r="AC132" s="77">
        <v>0</v>
      </c>
      <c r="AD132" s="77">
        <f t="shared" si="1"/>
        <v>0</v>
      </c>
    </row>
    <row r="133" spans="2:30" ht="11.25" customHeight="1">
      <c r="B133" s="261"/>
      <c r="C133" s="15" t="s">
        <v>187</v>
      </c>
      <c r="D133" s="83" t="s">
        <v>131</v>
      </c>
      <c r="E133" s="267"/>
      <c r="F133" s="66">
        <v>0</v>
      </c>
      <c r="G133" s="84" t="s">
        <v>37</v>
      </c>
      <c r="H133" s="84" t="s">
        <v>37</v>
      </c>
      <c r="I133" s="73">
        <v>0</v>
      </c>
      <c r="J133" s="73">
        <v>0</v>
      </c>
      <c r="K133" s="73">
        <v>0</v>
      </c>
      <c r="L133" s="73">
        <v>0</v>
      </c>
      <c r="M133" s="73">
        <v>0</v>
      </c>
      <c r="N133" s="73">
        <v>0</v>
      </c>
      <c r="O133" s="73">
        <v>0</v>
      </c>
      <c r="P133" s="73">
        <v>0</v>
      </c>
      <c r="Q133" s="73">
        <v>0</v>
      </c>
      <c r="R133" s="73">
        <v>0</v>
      </c>
      <c r="S133" s="73">
        <v>0</v>
      </c>
      <c r="T133" s="73">
        <v>0</v>
      </c>
      <c r="U133" s="73">
        <v>0</v>
      </c>
      <c r="V133" s="77">
        <f t="shared" si="2"/>
        <v>0</v>
      </c>
      <c r="W133" s="283"/>
      <c r="AC133" s="77">
        <v>0</v>
      </c>
      <c r="AD133" s="77">
        <f t="shared" si="1"/>
        <v>0</v>
      </c>
    </row>
    <row r="134" spans="2:30" ht="11.25" customHeight="1">
      <c r="B134" s="261"/>
      <c r="C134" s="90" t="s">
        <v>192</v>
      </c>
      <c r="D134" s="91" t="s">
        <v>131</v>
      </c>
      <c r="E134" s="267"/>
      <c r="F134" s="92">
        <v>0</v>
      </c>
      <c r="G134" s="87">
        <v>0</v>
      </c>
      <c r="H134" s="87">
        <v>0</v>
      </c>
      <c r="I134" s="73">
        <v>0</v>
      </c>
      <c r="J134" s="73">
        <v>0</v>
      </c>
      <c r="K134" s="73">
        <v>0</v>
      </c>
      <c r="L134" s="73">
        <v>0</v>
      </c>
      <c r="M134" s="73">
        <v>0</v>
      </c>
      <c r="N134" s="73">
        <v>0</v>
      </c>
      <c r="O134" s="73">
        <v>0</v>
      </c>
      <c r="P134" s="73">
        <v>0</v>
      </c>
      <c r="Q134" s="73">
        <v>0</v>
      </c>
      <c r="R134" s="73">
        <v>0</v>
      </c>
      <c r="S134" s="73">
        <v>0</v>
      </c>
      <c r="T134" s="73">
        <v>0</v>
      </c>
      <c r="U134" s="73">
        <v>0</v>
      </c>
      <c r="V134" s="108">
        <f t="shared" si="2"/>
        <v>0</v>
      </c>
      <c r="W134" s="283"/>
      <c r="AC134" s="108">
        <v>0</v>
      </c>
      <c r="AD134" s="108">
        <f t="shared" si="1"/>
        <v>0</v>
      </c>
    </row>
    <row r="135" spans="2:30" ht="11.25" customHeight="1">
      <c r="B135" s="261"/>
      <c r="C135" s="10" t="s">
        <v>198</v>
      </c>
      <c r="D135" s="80" t="s">
        <v>131</v>
      </c>
      <c r="E135" s="267"/>
      <c r="F135" s="81"/>
      <c r="G135" s="82" t="s">
        <v>37</v>
      </c>
      <c r="H135" s="82" t="s">
        <v>37</v>
      </c>
      <c r="I135" s="86"/>
      <c r="J135" s="86"/>
      <c r="K135" s="86"/>
      <c r="L135" s="86"/>
      <c r="M135" s="86"/>
      <c r="N135" s="86"/>
      <c r="O135" s="86"/>
      <c r="P135" s="86"/>
      <c r="Q135" s="86"/>
      <c r="R135" s="86"/>
      <c r="S135" s="86"/>
      <c r="T135" s="86"/>
      <c r="U135" s="86"/>
      <c r="V135" s="88"/>
      <c r="W135" s="283"/>
      <c r="AC135" s="88"/>
      <c r="AD135" s="88"/>
    </row>
    <row r="136" spans="2:30" ht="11.25" customHeight="1">
      <c r="B136" s="261"/>
      <c r="C136" s="15" t="s">
        <v>200</v>
      </c>
      <c r="D136" s="83" t="s">
        <v>131</v>
      </c>
      <c r="E136" s="267"/>
      <c r="F136" s="66">
        <v>0</v>
      </c>
      <c r="G136" s="84" t="s">
        <v>37</v>
      </c>
      <c r="H136" s="84" t="s">
        <v>37</v>
      </c>
      <c r="I136" s="73">
        <v>0</v>
      </c>
      <c r="J136" s="73">
        <v>0</v>
      </c>
      <c r="K136" s="73">
        <v>0</v>
      </c>
      <c r="L136" s="73">
        <v>0</v>
      </c>
      <c r="M136" s="73">
        <v>0</v>
      </c>
      <c r="N136" s="73">
        <v>0</v>
      </c>
      <c r="O136" s="73">
        <v>155455.29999999999</v>
      </c>
      <c r="P136" s="73">
        <v>0</v>
      </c>
      <c r="Q136" s="73">
        <v>0</v>
      </c>
      <c r="R136" s="73">
        <v>0</v>
      </c>
      <c r="S136" s="73">
        <v>0</v>
      </c>
      <c r="T136" s="73">
        <v>0</v>
      </c>
      <c r="U136" s="73">
        <v>0</v>
      </c>
      <c r="V136" s="77">
        <f t="shared" si="2"/>
        <v>155455.29999999999</v>
      </c>
      <c r="W136" s="283"/>
      <c r="AC136" s="77">
        <v>155455.29999999999</v>
      </c>
      <c r="AD136" s="77">
        <f t="shared" si="1"/>
        <v>0</v>
      </c>
    </row>
    <row r="137" spans="2:30" ht="11.25" customHeight="1">
      <c r="B137" s="261"/>
      <c r="C137" s="15" t="s">
        <v>203</v>
      </c>
      <c r="D137" s="83" t="s">
        <v>131</v>
      </c>
      <c r="E137" s="267"/>
      <c r="F137" s="66">
        <v>0</v>
      </c>
      <c r="G137" s="84" t="s">
        <v>37</v>
      </c>
      <c r="H137" s="84" t="s">
        <v>37</v>
      </c>
      <c r="I137" s="73">
        <v>0</v>
      </c>
      <c r="J137" s="73">
        <v>0</v>
      </c>
      <c r="K137" s="73">
        <v>0</v>
      </c>
      <c r="L137" s="73">
        <v>0</v>
      </c>
      <c r="M137" s="73">
        <v>0</v>
      </c>
      <c r="N137" s="73">
        <v>0</v>
      </c>
      <c r="O137" s="73">
        <v>2860.07</v>
      </c>
      <c r="P137" s="73">
        <v>0</v>
      </c>
      <c r="Q137" s="73">
        <v>0</v>
      </c>
      <c r="R137" s="73">
        <v>0</v>
      </c>
      <c r="S137" s="73">
        <v>0</v>
      </c>
      <c r="T137" s="73">
        <v>0</v>
      </c>
      <c r="U137" s="73">
        <v>0</v>
      </c>
      <c r="V137" s="77">
        <f t="shared" si="2"/>
        <v>2860.07</v>
      </c>
      <c r="W137" s="283"/>
      <c r="AC137" s="77">
        <v>2860.07</v>
      </c>
      <c r="AD137" s="77">
        <f t="shared" si="1"/>
        <v>0</v>
      </c>
    </row>
    <row r="138" spans="2:30" ht="11.25" customHeight="1">
      <c r="B138" s="261"/>
      <c r="C138" s="15" t="s">
        <v>206</v>
      </c>
      <c r="D138" s="83" t="s">
        <v>131</v>
      </c>
      <c r="E138" s="267"/>
      <c r="F138" s="66">
        <v>0</v>
      </c>
      <c r="G138" s="84" t="s">
        <v>37</v>
      </c>
      <c r="H138" s="84" t="s">
        <v>37</v>
      </c>
      <c r="I138" s="73">
        <v>0</v>
      </c>
      <c r="J138" s="73">
        <v>0</v>
      </c>
      <c r="K138" s="73">
        <v>0</v>
      </c>
      <c r="L138" s="73">
        <v>0</v>
      </c>
      <c r="M138" s="73">
        <v>0</v>
      </c>
      <c r="N138" s="73">
        <v>0</v>
      </c>
      <c r="O138" s="73">
        <v>0</v>
      </c>
      <c r="P138" s="73">
        <v>0</v>
      </c>
      <c r="Q138" s="73">
        <v>0</v>
      </c>
      <c r="R138" s="73">
        <v>0</v>
      </c>
      <c r="S138" s="73">
        <v>0</v>
      </c>
      <c r="T138" s="73">
        <v>0</v>
      </c>
      <c r="U138" s="73">
        <v>0</v>
      </c>
      <c r="V138" s="77">
        <f t="shared" si="2"/>
        <v>0</v>
      </c>
      <c r="W138" s="283"/>
      <c r="AC138" s="77">
        <v>0</v>
      </c>
      <c r="AD138" s="77">
        <f t="shared" si="1"/>
        <v>0</v>
      </c>
    </row>
    <row r="139" spans="2:30" ht="11.25" customHeight="1">
      <c r="B139" s="261"/>
      <c r="C139" s="15" t="s">
        <v>209</v>
      </c>
      <c r="D139" s="83" t="s">
        <v>131</v>
      </c>
      <c r="E139" s="267"/>
      <c r="F139" s="66">
        <v>0</v>
      </c>
      <c r="G139" s="84" t="s">
        <v>37</v>
      </c>
      <c r="H139" s="84" t="s">
        <v>37</v>
      </c>
      <c r="I139" s="73">
        <v>0</v>
      </c>
      <c r="J139" s="73">
        <v>0</v>
      </c>
      <c r="K139" s="73">
        <v>0</v>
      </c>
      <c r="L139" s="73">
        <v>0</v>
      </c>
      <c r="M139" s="73">
        <v>0</v>
      </c>
      <c r="N139" s="73">
        <v>0</v>
      </c>
      <c r="O139" s="73">
        <v>0</v>
      </c>
      <c r="P139" s="73">
        <v>0</v>
      </c>
      <c r="Q139" s="73">
        <v>0</v>
      </c>
      <c r="R139" s="73">
        <v>0</v>
      </c>
      <c r="S139" s="73">
        <v>0</v>
      </c>
      <c r="T139" s="73">
        <v>0</v>
      </c>
      <c r="U139" s="73">
        <v>0</v>
      </c>
      <c r="V139" s="77">
        <f t="shared" si="2"/>
        <v>0</v>
      </c>
      <c r="W139" s="283"/>
      <c r="AC139" s="77">
        <v>0</v>
      </c>
      <c r="AD139" s="77">
        <f t="shared" si="1"/>
        <v>0</v>
      </c>
    </row>
    <row r="140" spans="2:30" ht="11.25" customHeight="1">
      <c r="B140" s="261"/>
      <c r="C140" s="10" t="s">
        <v>213</v>
      </c>
      <c r="D140" s="80" t="s">
        <v>131</v>
      </c>
      <c r="E140" s="267"/>
      <c r="F140" s="81"/>
      <c r="G140" s="82" t="s">
        <v>37</v>
      </c>
      <c r="H140" s="82" t="s">
        <v>37</v>
      </c>
      <c r="I140" s="86"/>
      <c r="J140" s="86"/>
      <c r="K140" s="86"/>
      <c r="L140" s="86"/>
      <c r="M140" s="86"/>
      <c r="N140" s="86"/>
      <c r="O140" s="86"/>
      <c r="P140" s="86"/>
      <c r="Q140" s="86"/>
      <c r="R140" s="86"/>
      <c r="S140" s="86"/>
      <c r="T140" s="86"/>
      <c r="U140" s="86"/>
      <c r="V140" s="88"/>
      <c r="W140" s="283"/>
      <c r="AC140" s="88"/>
      <c r="AD140" s="88"/>
    </row>
    <row r="141" spans="2:30" ht="11.25" customHeight="1">
      <c r="B141" s="261"/>
      <c r="C141" s="15" t="s">
        <v>222</v>
      </c>
      <c r="D141" s="83" t="s">
        <v>131</v>
      </c>
      <c r="E141" s="267"/>
      <c r="F141" s="66">
        <v>0</v>
      </c>
      <c r="G141" s="84" t="s">
        <v>37</v>
      </c>
      <c r="H141" s="84" t="s">
        <v>37</v>
      </c>
      <c r="I141" s="73">
        <v>0</v>
      </c>
      <c r="J141" s="73">
        <v>0</v>
      </c>
      <c r="K141" s="73">
        <v>0</v>
      </c>
      <c r="L141" s="73">
        <v>0</v>
      </c>
      <c r="M141" s="73">
        <v>0</v>
      </c>
      <c r="N141" s="73">
        <v>0</v>
      </c>
      <c r="O141" s="73">
        <v>0</v>
      </c>
      <c r="P141" s="73">
        <v>0</v>
      </c>
      <c r="Q141" s="73">
        <v>0</v>
      </c>
      <c r="R141" s="73">
        <v>0</v>
      </c>
      <c r="S141" s="73">
        <v>0</v>
      </c>
      <c r="T141" s="73">
        <v>0</v>
      </c>
      <c r="U141" s="73">
        <v>0</v>
      </c>
      <c r="V141" s="77">
        <f t="shared" si="2"/>
        <v>0</v>
      </c>
      <c r="W141" s="283"/>
      <c r="AC141" s="77">
        <v>0</v>
      </c>
      <c r="AD141" s="77">
        <f t="shared" si="1"/>
        <v>0</v>
      </c>
    </row>
    <row r="142" spans="2:30" ht="11.25" customHeight="1">
      <c r="B142" s="261"/>
      <c r="C142" s="15" t="s">
        <v>225</v>
      </c>
      <c r="D142" s="83" t="s">
        <v>131</v>
      </c>
      <c r="E142" s="267"/>
      <c r="F142" s="66">
        <v>0</v>
      </c>
      <c r="G142" s="84" t="s">
        <v>37</v>
      </c>
      <c r="H142" s="84" t="s">
        <v>37</v>
      </c>
      <c r="I142" s="73">
        <v>0</v>
      </c>
      <c r="J142" s="73">
        <v>0</v>
      </c>
      <c r="K142" s="73">
        <v>0</v>
      </c>
      <c r="L142" s="73">
        <v>0</v>
      </c>
      <c r="M142" s="73">
        <v>0</v>
      </c>
      <c r="N142" s="73">
        <v>0</v>
      </c>
      <c r="O142" s="73">
        <v>0</v>
      </c>
      <c r="P142" s="73">
        <v>0</v>
      </c>
      <c r="Q142" s="73">
        <v>0</v>
      </c>
      <c r="R142" s="73">
        <v>0</v>
      </c>
      <c r="S142" s="73">
        <v>0</v>
      </c>
      <c r="T142" s="73">
        <v>0</v>
      </c>
      <c r="U142" s="73">
        <v>0</v>
      </c>
      <c r="V142" s="77">
        <f t="shared" si="2"/>
        <v>0</v>
      </c>
      <c r="W142" s="283"/>
      <c r="AC142" s="77">
        <v>0</v>
      </c>
      <c r="AD142" s="77">
        <f t="shared" si="1"/>
        <v>0</v>
      </c>
    </row>
    <row r="143" spans="2:30" ht="11.25" customHeight="1">
      <c r="B143" s="261"/>
      <c r="C143" s="15" t="s">
        <v>227</v>
      </c>
      <c r="D143" s="83" t="s">
        <v>131</v>
      </c>
      <c r="E143" s="267"/>
      <c r="F143" s="66">
        <v>0</v>
      </c>
      <c r="G143" s="84" t="s">
        <v>37</v>
      </c>
      <c r="H143" s="84" t="s">
        <v>37</v>
      </c>
      <c r="I143" s="73">
        <v>0</v>
      </c>
      <c r="J143" s="73">
        <v>0</v>
      </c>
      <c r="K143" s="73">
        <v>0</v>
      </c>
      <c r="L143" s="73">
        <v>0</v>
      </c>
      <c r="M143" s="73">
        <v>0</v>
      </c>
      <c r="N143" s="73">
        <v>0</v>
      </c>
      <c r="O143" s="73">
        <v>0</v>
      </c>
      <c r="P143" s="73">
        <v>0</v>
      </c>
      <c r="Q143" s="73">
        <v>0</v>
      </c>
      <c r="R143" s="73">
        <v>0</v>
      </c>
      <c r="S143" s="73">
        <v>0</v>
      </c>
      <c r="T143" s="73">
        <v>0</v>
      </c>
      <c r="U143" s="73">
        <v>0</v>
      </c>
      <c r="V143" s="77">
        <f t="shared" si="2"/>
        <v>0</v>
      </c>
      <c r="W143" s="283"/>
      <c r="AC143" s="77">
        <v>0</v>
      </c>
      <c r="AD143" s="77">
        <f t="shared" si="1"/>
        <v>0</v>
      </c>
    </row>
    <row r="144" spans="2:30" ht="11.25" customHeight="1">
      <c r="B144" s="261"/>
      <c r="C144" s="10" t="s">
        <v>234</v>
      </c>
      <c r="D144" s="80" t="s">
        <v>131</v>
      </c>
      <c r="E144" s="267"/>
      <c r="F144" s="81"/>
      <c r="G144" s="82" t="s">
        <v>37</v>
      </c>
      <c r="H144" s="82" t="s">
        <v>37</v>
      </c>
      <c r="I144" s="86"/>
      <c r="J144" s="86"/>
      <c r="K144" s="86"/>
      <c r="L144" s="86"/>
      <c r="M144" s="86"/>
      <c r="N144" s="86"/>
      <c r="O144" s="86"/>
      <c r="P144" s="86"/>
      <c r="Q144" s="86"/>
      <c r="R144" s="86"/>
      <c r="S144" s="86"/>
      <c r="T144" s="86"/>
      <c r="U144" s="86"/>
      <c r="V144" s="88"/>
      <c r="W144" s="283"/>
      <c r="AC144" s="88"/>
      <c r="AD144" s="88"/>
    </row>
    <row r="145" spans="2:30" ht="11.25" customHeight="1">
      <c r="B145" s="261"/>
      <c r="C145" s="15" t="s">
        <v>236</v>
      </c>
      <c r="D145" s="83" t="s">
        <v>131</v>
      </c>
      <c r="E145" s="267"/>
      <c r="F145" s="66">
        <v>0</v>
      </c>
      <c r="G145" s="84" t="s">
        <v>37</v>
      </c>
      <c r="H145" s="84" t="s">
        <v>37</v>
      </c>
      <c r="I145" s="73">
        <v>0</v>
      </c>
      <c r="J145" s="73">
        <v>0</v>
      </c>
      <c r="K145" s="73">
        <v>0</v>
      </c>
      <c r="L145" s="73">
        <v>0</v>
      </c>
      <c r="M145" s="73">
        <v>0</v>
      </c>
      <c r="N145" s="73">
        <v>0</v>
      </c>
      <c r="O145" s="73">
        <v>0</v>
      </c>
      <c r="P145" s="73">
        <v>0</v>
      </c>
      <c r="Q145" s="73">
        <v>0</v>
      </c>
      <c r="R145" s="73">
        <v>0</v>
      </c>
      <c r="S145" s="73">
        <v>0</v>
      </c>
      <c r="T145" s="73">
        <v>0</v>
      </c>
      <c r="U145" s="73">
        <v>0</v>
      </c>
      <c r="V145" s="77">
        <f t="shared" si="2"/>
        <v>0</v>
      </c>
      <c r="W145" s="283"/>
      <c r="AC145" s="77">
        <v>0</v>
      </c>
      <c r="AD145" s="77">
        <f t="shared" si="1"/>
        <v>0</v>
      </c>
    </row>
    <row r="146" spans="2:30" ht="11.25" customHeight="1">
      <c r="B146" s="261"/>
      <c r="C146" s="15" t="s">
        <v>239</v>
      </c>
      <c r="D146" s="83" t="s">
        <v>131</v>
      </c>
      <c r="E146" s="267"/>
      <c r="F146" s="66">
        <v>0</v>
      </c>
      <c r="G146" s="84" t="s">
        <v>37</v>
      </c>
      <c r="H146" s="84" t="s">
        <v>37</v>
      </c>
      <c r="I146" s="73">
        <v>0</v>
      </c>
      <c r="J146" s="73">
        <v>0</v>
      </c>
      <c r="K146" s="73">
        <v>0</v>
      </c>
      <c r="L146" s="73">
        <v>0</v>
      </c>
      <c r="M146" s="73">
        <v>0</v>
      </c>
      <c r="N146" s="73">
        <v>0</v>
      </c>
      <c r="O146" s="73">
        <v>0</v>
      </c>
      <c r="P146" s="73">
        <v>0</v>
      </c>
      <c r="Q146" s="73">
        <v>0</v>
      </c>
      <c r="R146" s="73">
        <v>0</v>
      </c>
      <c r="S146" s="73">
        <v>0</v>
      </c>
      <c r="T146" s="73">
        <v>0</v>
      </c>
      <c r="U146" s="73">
        <v>0</v>
      </c>
      <c r="V146" s="77">
        <f t="shared" si="2"/>
        <v>0</v>
      </c>
      <c r="W146" s="283"/>
      <c r="AC146" s="77">
        <v>0</v>
      </c>
      <c r="AD146" s="77">
        <f t="shared" si="1"/>
        <v>0</v>
      </c>
    </row>
    <row r="147" spans="2:30" ht="11.25" customHeight="1">
      <c r="B147" s="261"/>
      <c r="C147" s="10" t="s">
        <v>241</v>
      </c>
      <c r="D147" s="80" t="s">
        <v>131</v>
      </c>
      <c r="E147" s="267"/>
      <c r="F147" s="81"/>
      <c r="G147" s="82" t="s">
        <v>37</v>
      </c>
      <c r="H147" s="82" t="s">
        <v>37</v>
      </c>
      <c r="I147" s="86"/>
      <c r="J147" s="86"/>
      <c r="K147" s="86"/>
      <c r="L147" s="86"/>
      <c r="M147" s="86"/>
      <c r="N147" s="86"/>
      <c r="O147" s="86"/>
      <c r="P147" s="86"/>
      <c r="Q147" s="86"/>
      <c r="R147" s="86"/>
      <c r="S147" s="86"/>
      <c r="T147" s="86"/>
      <c r="U147" s="86"/>
      <c r="V147" s="88"/>
      <c r="W147" s="283"/>
      <c r="AC147" s="88"/>
      <c r="AD147" s="88"/>
    </row>
    <row r="148" spans="2:30" ht="11.25" customHeight="1">
      <c r="B148" s="261"/>
      <c r="C148" s="15" t="s">
        <v>243</v>
      </c>
      <c r="D148" s="83" t="s">
        <v>131</v>
      </c>
      <c r="E148" s="267"/>
      <c r="F148" s="66">
        <v>0</v>
      </c>
      <c r="G148" s="84" t="s">
        <v>37</v>
      </c>
      <c r="H148" s="84" t="s">
        <v>37</v>
      </c>
      <c r="I148" s="73">
        <v>0</v>
      </c>
      <c r="J148" s="73">
        <v>0</v>
      </c>
      <c r="K148" s="73">
        <v>0</v>
      </c>
      <c r="L148" s="73">
        <v>0</v>
      </c>
      <c r="M148" s="73">
        <v>0</v>
      </c>
      <c r="N148" s="73">
        <v>0</v>
      </c>
      <c r="O148" s="73">
        <v>0</v>
      </c>
      <c r="P148" s="73">
        <v>0</v>
      </c>
      <c r="Q148" s="73">
        <v>0</v>
      </c>
      <c r="R148" s="73">
        <v>0</v>
      </c>
      <c r="S148" s="73">
        <v>0</v>
      </c>
      <c r="T148" s="73">
        <v>0</v>
      </c>
      <c r="U148" s="73">
        <v>0</v>
      </c>
      <c r="V148" s="77">
        <f t="shared" si="2"/>
        <v>0</v>
      </c>
      <c r="W148" s="283"/>
      <c r="AC148" s="77">
        <v>0</v>
      </c>
      <c r="AD148" s="77">
        <f t="shared" si="1"/>
        <v>0</v>
      </c>
    </row>
    <row r="149" spans="2:30" ht="11.25" customHeight="1">
      <c r="B149" s="261"/>
      <c r="C149" s="15" t="s">
        <v>246</v>
      </c>
      <c r="D149" s="83" t="s">
        <v>131</v>
      </c>
      <c r="E149" s="267"/>
      <c r="F149" s="66">
        <v>0</v>
      </c>
      <c r="G149" s="84" t="s">
        <v>37</v>
      </c>
      <c r="H149" s="84" t="s">
        <v>37</v>
      </c>
      <c r="I149" s="73">
        <v>0</v>
      </c>
      <c r="J149" s="73">
        <v>0</v>
      </c>
      <c r="K149" s="73">
        <v>0</v>
      </c>
      <c r="L149" s="73">
        <v>0</v>
      </c>
      <c r="M149" s="73">
        <v>0</v>
      </c>
      <c r="N149" s="73">
        <v>0</v>
      </c>
      <c r="O149" s="73">
        <v>0</v>
      </c>
      <c r="P149" s="73">
        <v>0</v>
      </c>
      <c r="Q149" s="73">
        <v>0</v>
      </c>
      <c r="R149" s="73">
        <v>0</v>
      </c>
      <c r="S149" s="73">
        <v>0</v>
      </c>
      <c r="T149" s="73">
        <v>0</v>
      </c>
      <c r="U149" s="73">
        <v>0</v>
      </c>
      <c r="V149" s="77">
        <f t="shared" si="2"/>
        <v>0</v>
      </c>
      <c r="W149" s="283"/>
      <c r="AC149" s="77">
        <v>0</v>
      </c>
      <c r="AD149" s="77">
        <f t="shared" si="1"/>
        <v>0</v>
      </c>
    </row>
    <row r="150" spans="2:30" ht="11.25" customHeight="1">
      <c r="B150" s="261"/>
      <c r="C150" s="15" t="s">
        <v>249</v>
      </c>
      <c r="D150" s="83" t="s">
        <v>131</v>
      </c>
      <c r="E150" s="267"/>
      <c r="F150" s="66">
        <v>0</v>
      </c>
      <c r="G150" s="84" t="s">
        <v>37</v>
      </c>
      <c r="H150" s="84" t="s">
        <v>37</v>
      </c>
      <c r="I150" s="73">
        <v>0</v>
      </c>
      <c r="J150" s="73">
        <v>0</v>
      </c>
      <c r="K150" s="73">
        <v>0</v>
      </c>
      <c r="L150" s="73">
        <v>0</v>
      </c>
      <c r="M150" s="73">
        <v>0</v>
      </c>
      <c r="N150" s="73">
        <v>0</v>
      </c>
      <c r="O150" s="73">
        <v>0</v>
      </c>
      <c r="P150" s="73">
        <v>0</v>
      </c>
      <c r="Q150" s="73">
        <v>0</v>
      </c>
      <c r="R150" s="73">
        <v>0</v>
      </c>
      <c r="S150" s="73">
        <v>0</v>
      </c>
      <c r="T150" s="73">
        <v>0</v>
      </c>
      <c r="U150" s="73">
        <v>0</v>
      </c>
      <c r="V150" s="77">
        <f t="shared" si="2"/>
        <v>0</v>
      </c>
      <c r="W150" s="283"/>
      <c r="AC150" s="77">
        <v>0</v>
      </c>
      <c r="AD150" s="77">
        <f t="shared" si="1"/>
        <v>0</v>
      </c>
    </row>
    <row r="151" spans="2:30" ht="11.25" customHeight="1">
      <c r="B151" s="261"/>
      <c r="C151" s="15" t="s">
        <v>251</v>
      </c>
      <c r="D151" s="83" t="s">
        <v>131</v>
      </c>
      <c r="E151" s="267"/>
      <c r="F151" s="66">
        <v>0</v>
      </c>
      <c r="G151" s="84" t="s">
        <v>37</v>
      </c>
      <c r="H151" s="84" t="s">
        <v>37</v>
      </c>
      <c r="I151" s="73">
        <v>0</v>
      </c>
      <c r="J151" s="73">
        <v>0</v>
      </c>
      <c r="K151" s="73">
        <v>0</v>
      </c>
      <c r="L151" s="73">
        <v>0</v>
      </c>
      <c r="M151" s="73">
        <v>0</v>
      </c>
      <c r="N151" s="73">
        <v>0</v>
      </c>
      <c r="O151" s="73">
        <v>0</v>
      </c>
      <c r="P151" s="73">
        <v>0</v>
      </c>
      <c r="Q151" s="73">
        <v>0</v>
      </c>
      <c r="R151" s="73">
        <v>0</v>
      </c>
      <c r="S151" s="73">
        <v>0</v>
      </c>
      <c r="T151" s="73">
        <v>0</v>
      </c>
      <c r="U151" s="73">
        <v>0</v>
      </c>
      <c r="V151" s="77">
        <f t="shared" si="2"/>
        <v>0</v>
      </c>
      <c r="W151" s="283"/>
      <c r="AC151" s="77">
        <v>0</v>
      </c>
      <c r="AD151" s="77">
        <f t="shared" si="1"/>
        <v>0</v>
      </c>
    </row>
    <row r="152" spans="2:30" ht="11.25" customHeight="1">
      <c r="B152" s="261"/>
      <c r="C152" s="15" t="s">
        <v>254</v>
      </c>
      <c r="D152" s="83" t="s">
        <v>131</v>
      </c>
      <c r="E152" s="267"/>
      <c r="F152" s="66">
        <v>0</v>
      </c>
      <c r="G152" s="84" t="s">
        <v>37</v>
      </c>
      <c r="H152" s="84" t="s">
        <v>37</v>
      </c>
      <c r="I152" s="73">
        <v>0</v>
      </c>
      <c r="J152" s="73">
        <v>0</v>
      </c>
      <c r="K152" s="73">
        <v>0</v>
      </c>
      <c r="L152" s="73">
        <v>0</v>
      </c>
      <c r="M152" s="73">
        <v>0</v>
      </c>
      <c r="N152" s="73">
        <v>0</v>
      </c>
      <c r="O152" s="73">
        <v>0</v>
      </c>
      <c r="P152" s="73">
        <v>0</v>
      </c>
      <c r="Q152" s="73">
        <v>0</v>
      </c>
      <c r="R152" s="73">
        <v>0</v>
      </c>
      <c r="S152" s="73">
        <v>0</v>
      </c>
      <c r="T152" s="73">
        <v>0</v>
      </c>
      <c r="U152" s="73">
        <v>0</v>
      </c>
      <c r="V152" s="77">
        <f t="shared" si="2"/>
        <v>0</v>
      </c>
      <c r="W152" s="283"/>
      <c r="AC152" s="77">
        <v>0</v>
      </c>
      <c r="AD152" s="77">
        <f t="shared" si="1"/>
        <v>0</v>
      </c>
    </row>
    <row r="153" spans="2:30" ht="11.25" customHeight="1">
      <c r="B153" s="261"/>
      <c r="C153" s="15" t="s">
        <v>256</v>
      </c>
      <c r="D153" s="83" t="s">
        <v>131</v>
      </c>
      <c r="E153" s="267"/>
      <c r="F153" s="66">
        <v>0</v>
      </c>
      <c r="G153" s="84" t="s">
        <v>37</v>
      </c>
      <c r="H153" s="84" t="s">
        <v>37</v>
      </c>
      <c r="I153" s="73">
        <v>0</v>
      </c>
      <c r="J153" s="73">
        <v>0</v>
      </c>
      <c r="K153" s="73">
        <v>0</v>
      </c>
      <c r="L153" s="73">
        <v>0</v>
      </c>
      <c r="M153" s="73">
        <v>0</v>
      </c>
      <c r="N153" s="73">
        <v>0</v>
      </c>
      <c r="O153" s="73">
        <v>0</v>
      </c>
      <c r="P153" s="73">
        <v>0</v>
      </c>
      <c r="Q153" s="73">
        <v>0</v>
      </c>
      <c r="R153" s="73">
        <v>0</v>
      </c>
      <c r="S153" s="73">
        <v>0</v>
      </c>
      <c r="T153" s="73">
        <v>0</v>
      </c>
      <c r="U153" s="73">
        <v>0</v>
      </c>
      <c r="V153" s="77">
        <f t="shared" si="2"/>
        <v>0</v>
      </c>
      <c r="W153" s="283"/>
      <c r="AC153" s="77">
        <v>0</v>
      </c>
      <c r="AD153" s="77">
        <f t="shared" si="1"/>
        <v>0</v>
      </c>
    </row>
    <row r="154" spans="2:30" ht="11.25" customHeight="1">
      <c r="B154" s="261"/>
      <c r="C154" s="15" t="s">
        <v>259</v>
      </c>
      <c r="D154" s="83" t="s">
        <v>131</v>
      </c>
      <c r="E154" s="267"/>
      <c r="F154" s="66">
        <v>0</v>
      </c>
      <c r="G154" s="84" t="s">
        <v>37</v>
      </c>
      <c r="H154" s="84" t="s">
        <v>37</v>
      </c>
      <c r="I154" s="73">
        <v>0</v>
      </c>
      <c r="J154" s="73">
        <v>0</v>
      </c>
      <c r="K154" s="73">
        <v>0</v>
      </c>
      <c r="L154" s="73">
        <v>0</v>
      </c>
      <c r="M154" s="73">
        <v>0</v>
      </c>
      <c r="N154" s="73">
        <v>0</v>
      </c>
      <c r="O154" s="73">
        <v>0</v>
      </c>
      <c r="P154" s="73">
        <v>0</v>
      </c>
      <c r="Q154" s="73">
        <v>0</v>
      </c>
      <c r="R154" s="73">
        <v>0</v>
      </c>
      <c r="S154" s="73">
        <v>0</v>
      </c>
      <c r="T154" s="73">
        <v>0</v>
      </c>
      <c r="U154" s="73">
        <v>0</v>
      </c>
      <c r="V154" s="77">
        <f t="shared" si="2"/>
        <v>0</v>
      </c>
      <c r="W154" s="283"/>
      <c r="AC154" s="77">
        <v>0</v>
      </c>
      <c r="AD154" s="77">
        <f t="shared" si="1"/>
        <v>0</v>
      </c>
    </row>
    <row r="155" spans="2:30" ht="11.25" customHeight="1">
      <c r="B155" s="261"/>
      <c r="C155" s="15" t="s">
        <v>262</v>
      </c>
      <c r="D155" s="83" t="s">
        <v>131</v>
      </c>
      <c r="E155" s="267"/>
      <c r="F155" s="66">
        <v>0</v>
      </c>
      <c r="G155" s="84" t="s">
        <v>37</v>
      </c>
      <c r="H155" s="84" t="s">
        <v>37</v>
      </c>
      <c r="I155" s="73">
        <v>0</v>
      </c>
      <c r="J155" s="73">
        <v>0</v>
      </c>
      <c r="K155" s="73">
        <v>0</v>
      </c>
      <c r="L155" s="73">
        <v>0</v>
      </c>
      <c r="M155" s="73">
        <v>0</v>
      </c>
      <c r="N155" s="73">
        <v>0</v>
      </c>
      <c r="O155" s="73">
        <v>0</v>
      </c>
      <c r="P155" s="73">
        <v>0</v>
      </c>
      <c r="Q155" s="73">
        <v>0</v>
      </c>
      <c r="R155" s="73">
        <v>0</v>
      </c>
      <c r="S155" s="73">
        <v>0</v>
      </c>
      <c r="T155" s="73">
        <v>0</v>
      </c>
      <c r="U155" s="73">
        <v>0</v>
      </c>
      <c r="V155" s="77">
        <f t="shared" si="2"/>
        <v>0</v>
      </c>
      <c r="W155" s="283"/>
      <c r="AC155" s="77">
        <v>0</v>
      </c>
      <c r="AD155" s="77">
        <f t="shared" si="1"/>
        <v>0</v>
      </c>
    </row>
    <row r="156" spans="2:30" ht="11.25" customHeight="1">
      <c r="B156" s="261"/>
      <c r="C156" s="15" t="s">
        <v>264</v>
      </c>
      <c r="D156" s="83" t="s">
        <v>131</v>
      </c>
      <c r="E156" s="267"/>
      <c r="F156" s="66">
        <v>0</v>
      </c>
      <c r="G156" s="84" t="s">
        <v>37</v>
      </c>
      <c r="H156" s="84" t="s">
        <v>37</v>
      </c>
      <c r="I156" s="73">
        <v>0</v>
      </c>
      <c r="J156" s="73">
        <v>0</v>
      </c>
      <c r="K156" s="73">
        <v>0</v>
      </c>
      <c r="L156" s="73">
        <v>0</v>
      </c>
      <c r="M156" s="73">
        <v>0</v>
      </c>
      <c r="N156" s="73">
        <v>0</v>
      </c>
      <c r="O156" s="73">
        <v>0</v>
      </c>
      <c r="P156" s="73">
        <v>0</v>
      </c>
      <c r="Q156" s="73">
        <v>0</v>
      </c>
      <c r="R156" s="73">
        <v>0</v>
      </c>
      <c r="S156" s="73">
        <v>0</v>
      </c>
      <c r="T156" s="73">
        <v>0</v>
      </c>
      <c r="U156" s="73">
        <v>0</v>
      </c>
      <c r="V156" s="77">
        <f t="shared" si="2"/>
        <v>0</v>
      </c>
      <c r="W156" s="283"/>
      <c r="AC156" s="77">
        <v>0</v>
      </c>
      <c r="AD156" s="77">
        <f t="shared" si="1"/>
        <v>0</v>
      </c>
    </row>
    <row r="157" spans="2:30" ht="11.25" customHeight="1">
      <c r="B157" s="261"/>
      <c r="C157" s="15" t="s">
        <v>266</v>
      </c>
      <c r="D157" s="83" t="s">
        <v>131</v>
      </c>
      <c r="E157" s="267"/>
      <c r="F157" s="66">
        <v>0</v>
      </c>
      <c r="G157" s="84" t="s">
        <v>37</v>
      </c>
      <c r="H157" s="84" t="s">
        <v>37</v>
      </c>
      <c r="I157" s="73">
        <v>0</v>
      </c>
      <c r="J157" s="73">
        <v>0</v>
      </c>
      <c r="K157" s="73">
        <v>0</v>
      </c>
      <c r="L157" s="73">
        <v>0</v>
      </c>
      <c r="M157" s="73">
        <v>0</v>
      </c>
      <c r="N157" s="73">
        <v>0</v>
      </c>
      <c r="O157" s="73">
        <v>0</v>
      </c>
      <c r="P157" s="73">
        <v>0</v>
      </c>
      <c r="Q157" s="73">
        <v>0</v>
      </c>
      <c r="R157" s="73">
        <v>0</v>
      </c>
      <c r="S157" s="73">
        <v>0</v>
      </c>
      <c r="T157" s="73">
        <v>0</v>
      </c>
      <c r="U157" s="73">
        <v>0</v>
      </c>
      <c r="V157" s="77">
        <f t="shared" si="2"/>
        <v>0</v>
      </c>
      <c r="W157" s="283"/>
      <c r="AC157" s="77">
        <v>0</v>
      </c>
      <c r="AD157" s="77">
        <f t="shared" si="1"/>
        <v>0</v>
      </c>
    </row>
    <row r="158" spans="2:30" ht="11.25" customHeight="1">
      <c r="B158" s="261"/>
      <c r="C158" s="15" t="s">
        <v>268</v>
      </c>
      <c r="D158" s="83" t="s">
        <v>131</v>
      </c>
      <c r="E158" s="267"/>
      <c r="F158" s="66">
        <v>0</v>
      </c>
      <c r="G158" s="84" t="s">
        <v>37</v>
      </c>
      <c r="H158" s="84" t="s">
        <v>37</v>
      </c>
      <c r="I158" s="73">
        <v>0</v>
      </c>
      <c r="J158" s="73">
        <v>0</v>
      </c>
      <c r="K158" s="73">
        <v>0</v>
      </c>
      <c r="L158" s="73">
        <v>0</v>
      </c>
      <c r="M158" s="73">
        <v>0</v>
      </c>
      <c r="N158" s="73">
        <v>0</v>
      </c>
      <c r="O158" s="73">
        <v>0</v>
      </c>
      <c r="P158" s="73">
        <v>0</v>
      </c>
      <c r="Q158" s="73">
        <v>0</v>
      </c>
      <c r="R158" s="73">
        <v>0</v>
      </c>
      <c r="S158" s="73">
        <v>0</v>
      </c>
      <c r="T158" s="73">
        <v>0</v>
      </c>
      <c r="U158" s="73">
        <v>0</v>
      </c>
      <c r="V158" s="77">
        <f t="shared" si="2"/>
        <v>0</v>
      </c>
      <c r="W158" s="283"/>
      <c r="AC158" s="77">
        <v>0</v>
      </c>
      <c r="AD158" s="77">
        <f t="shared" si="1"/>
        <v>0</v>
      </c>
    </row>
    <row r="159" spans="2:30" ht="11.25" customHeight="1">
      <c r="B159" s="261"/>
      <c r="C159" s="15" t="s">
        <v>271</v>
      </c>
      <c r="D159" s="83" t="s">
        <v>131</v>
      </c>
      <c r="E159" s="267"/>
      <c r="F159" s="66">
        <v>0</v>
      </c>
      <c r="G159" s="84" t="s">
        <v>37</v>
      </c>
      <c r="H159" s="84" t="s">
        <v>37</v>
      </c>
      <c r="I159" s="73">
        <v>0</v>
      </c>
      <c r="J159" s="73">
        <v>0</v>
      </c>
      <c r="K159" s="73">
        <v>0</v>
      </c>
      <c r="L159" s="73">
        <v>0</v>
      </c>
      <c r="M159" s="73">
        <v>0</v>
      </c>
      <c r="N159" s="73">
        <v>0</v>
      </c>
      <c r="O159" s="73">
        <v>0</v>
      </c>
      <c r="P159" s="73">
        <v>0</v>
      </c>
      <c r="Q159" s="73">
        <v>0</v>
      </c>
      <c r="R159" s="73">
        <v>0</v>
      </c>
      <c r="S159" s="73">
        <v>0</v>
      </c>
      <c r="T159" s="73">
        <v>0</v>
      </c>
      <c r="U159" s="73">
        <v>0</v>
      </c>
      <c r="V159" s="77">
        <f t="shared" si="2"/>
        <v>0</v>
      </c>
      <c r="W159" s="283"/>
      <c r="AC159" s="77">
        <v>0</v>
      </c>
      <c r="AD159" s="77">
        <f t="shared" si="1"/>
        <v>0</v>
      </c>
    </row>
    <row r="160" spans="2:30" ht="11.25" customHeight="1">
      <c r="B160" s="261"/>
      <c r="C160" s="15" t="s">
        <v>274</v>
      </c>
      <c r="D160" s="83" t="s">
        <v>131</v>
      </c>
      <c r="E160" s="267"/>
      <c r="F160" s="66">
        <v>0</v>
      </c>
      <c r="G160" s="84" t="s">
        <v>37</v>
      </c>
      <c r="H160" s="84" t="s">
        <v>37</v>
      </c>
      <c r="I160" s="73">
        <v>0</v>
      </c>
      <c r="J160" s="73">
        <v>0</v>
      </c>
      <c r="K160" s="73">
        <v>0</v>
      </c>
      <c r="L160" s="73">
        <v>0</v>
      </c>
      <c r="M160" s="73">
        <v>0</v>
      </c>
      <c r="N160" s="73">
        <v>0</v>
      </c>
      <c r="O160" s="73">
        <v>0</v>
      </c>
      <c r="P160" s="73">
        <v>0</v>
      </c>
      <c r="Q160" s="73">
        <v>0</v>
      </c>
      <c r="R160" s="73">
        <v>0</v>
      </c>
      <c r="S160" s="73">
        <v>0</v>
      </c>
      <c r="T160" s="73">
        <v>0</v>
      </c>
      <c r="U160" s="73">
        <v>0</v>
      </c>
      <c r="V160" s="77">
        <f t="shared" si="2"/>
        <v>0</v>
      </c>
      <c r="W160" s="283"/>
      <c r="AC160" s="77">
        <v>0</v>
      </c>
      <c r="AD160" s="77">
        <f t="shared" si="1"/>
        <v>0</v>
      </c>
    </row>
    <row r="161" spans="2:30" ht="11.25" customHeight="1">
      <c r="B161" s="261"/>
      <c r="C161" s="15" t="s">
        <v>279</v>
      </c>
      <c r="D161" s="83" t="s">
        <v>131</v>
      </c>
      <c r="E161" s="267"/>
      <c r="F161" s="66">
        <v>0</v>
      </c>
      <c r="G161" s="84" t="s">
        <v>37</v>
      </c>
      <c r="H161" s="84" t="s">
        <v>37</v>
      </c>
      <c r="I161" s="73">
        <v>0</v>
      </c>
      <c r="J161" s="73">
        <v>0</v>
      </c>
      <c r="K161" s="73">
        <v>0</v>
      </c>
      <c r="L161" s="73">
        <v>0</v>
      </c>
      <c r="M161" s="73">
        <v>0</v>
      </c>
      <c r="N161" s="73">
        <v>0</v>
      </c>
      <c r="O161" s="73">
        <v>0</v>
      </c>
      <c r="P161" s="73">
        <v>0</v>
      </c>
      <c r="Q161" s="73">
        <v>0</v>
      </c>
      <c r="R161" s="73">
        <v>0</v>
      </c>
      <c r="S161" s="73">
        <v>0</v>
      </c>
      <c r="T161" s="73">
        <v>0</v>
      </c>
      <c r="U161" s="73">
        <v>0</v>
      </c>
      <c r="V161" s="77">
        <f t="shared" si="2"/>
        <v>0</v>
      </c>
      <c r="W161" s="283"/>
      <c r="AC161" s="77">
        <v>0</v>
      </c>
      <c r="AD161" s="77">
        <f t="shared" si="1"/>
        <v>0</v>
      </c>
    </row>
    <row r="162" spans="2:30" ht="11.25" customHeight="1">
      <c r="B162" s="261"/>
      <c r="C162" s="90" t="s">
        <v>283</v>
      </c>
      <c r="D162" s="91" t="s">
        <v>131</v>
      </c>
      <c r="E162" s="267"/>
      <c r="F162" s="92">
        <v>0</v>
      </c>
      <c r="G162" s="93" t="s">
        <v>37</v>
      </c>
      <c r="H162" s="93" t="s">
        <v>37</v>
      </c>
      <c r="I162" s="73">
        <v>0</v>
      </c>
      <c r="J162" s="73">
        <v>0</v>
      </c>
      <c r="K162" s="73">
        <v>0</v>
      </c>
      <c r="L162" s="73">
        <v>0</v>
      </c>
      <c r="M162" s="73">
        <v>0</v>
      </c>
      <c r="N162" s="73">
        <v>0</v>
      </c>
      <c r="O162" s="73">
        <v>0</v>
      </c>
      <c r="P162" s="73">
        <v>0</v>
      </c>
      <c r="Q162" s="73">
        <v>0</v>
      </c>
      <c r="R162" s="73">
        <v>0</v>
      </c>
      <c r="S162" s="73">
        <v>0</v>
      </c>
      <c r="T162" s="73">
        <v>0</v>
      </c>
      <c r="U162" s="73">
        <v>0</v>
      </c>
      <c r="V162" s="108">
        <f t="shared" si="2"/>
        <v>0</v>
      </c>
      <c r="W162" s="283"/>
      <c r="AC162" s="108">
        <v>0</v>
      </c>
      <c r="AD162" s="108">
        <f t="shared" si="1"/>
        <v>0</v>
      </c>
    </row>
    <row r="163" spans="2:30" ht="11.25" customHeight="1">
      <c r="B163" s="261"/>
      <c r="C163" s="10" t="s">
        <v>285</v>
      </c>
      <c r="D163" s="80" t="s">
        <v>131</v>
      </c>
      <c r="E163" s="267"/>
      <c r="F163" s="81"/>
      <c r="G163" s="82" t="s">
        <v>37</v>
      </c>
      <c r="H163" s="82" t="s">
        <v>37</v>
      </c>
      <c r="I163" s="86"/>
      <c r="J163" s="86"/>
      <c r="K163" s="86"/>
      <c r="L163" s="86"/>
      <c r="M163" s="86"/>
      <c r="N163" s="86"/>
      <c r="O163" s="86"/>
      <c r="P163" s="86"/>
      <c r="Q163" s="86"/>
      <c r="R163" s="86"/>
      <c r="S163" s="86"/>
      <c r="T163" s="86"/>
      <c r="U163" s="86"/>
      <c r="V163" s="88"/>
      <c r="W163" s="283"/>
      <c r="AC163" s="88"/>
      <c r="AD163" s="88"/>
    </row>
    <row r="164" spans="2:30" ht="11.25" customHeight="1">
      <c r="B164" s="261"/>
      <c r="C164" s="15" t="s">
        <v>287</v>
      </c>
      <c r="D164" s="83" t="s">
        <v>131</v>
      </c>
      <c r="E164" s="267"/>
      <c r="F164" s="66">
        <v>0</v>
      </c>
      <c r="G164" s="84" t="s">
        <v>37</v>
      </c>
      <c r="H164" s="84" t="s">
        <v>37</v>
      </c>
      <c r="I164" s="73">
        <v>0</v>
      </c>
      <c r="J164" s="73">
        <v>0</v>
      </c>
      <c r="K164" s="73">
        <v>0</v>
      </c>
      <c r="L164" s="73">
        <v>0</v>
      </c>
      <c r="M164" s="73">
        <v>0</v>
      </c>
      <c r="N164" s="73">
        <v>0</v>
      </c>
      <c r="O164" s="73">
        <v>0</v>
      </c>
      <c r="P164" s="73">
        <v>0</v>
      </c>
      <c r="Q164" s="73">
        <v>0</v>
      </c>
      <c r="R164" s="73">
        <v>0</v>
      </c>
      <c r="S164" s="73">
        <v>0</v>
      </c>
      <c r="T164" s="73">
        <v>0</v>
      </c>
      <c r="U164" s="73">
        <v>0</v>
      </c>
      <c r="V164" s="77">
        <f t="shared" si="2"/>
        <v>0</v>
      </c>
      <c r="W164" s="109"/>
      <c r="AC164" s="77">
        <v>0</v>
      </c>
      <c r="AD164" s="77">
        <f t="shared" si="1"/>
        <v>0</v>
      </c>
    </row>
    <row r="165" spans="2:30" ht="11.25" customHeight="1">
      <c r="B165" s="261"/>
      <c r="C165" s="15" t="s">
        <v>290</v>
      </c>
      <c r="D165" s="83" t="s">
        <v>131</v>
      </c>
      <c r="E165" s="267"/>
      <c r="F165" s="66">
        <v>0</v>
      </c>
      <c r="G165" s="84" t="s">
        <v>37</v>
      </c>
      <c r="H165" s="84" t="s">
        <v>37</v>
      </c>
      <c r="I165" s="73">
        <v>0</v>
      </c>
      <c r="J165" s="73">
        <v>0</v>
      </c>
      <c r="K165" s="73">
        <v>0</v>
      </c>
      <c r="L165" s="73">
        <v>0</v>
      </c>
      <c r="M165" s="73">
        <v>0</v>
      </c>
      <c r="N165" s="73">
        <v>0</v>
      </c>
      <c r="O165" s="73">
        <v>0</v>
      </c>
      <c r="P165" s="73">
        <v>0</v>
      </c>
      <c r="Q165" s="73">
        <v>0</v>
      </c>
      <c r="R165" s="73">
        <v>0</v>
      </c>
      <c r="S165" s="73">
        <v>0</v>
      </c>
      <c r="T165" s="73">
        <v>0</v>
      </c>
      <c r="U165" s="73">
        <v>0</v>
      </c>
      <c r="V165" s="77">
        <f t="shared" si="2"/>
        <v>0</v>
      </c>
      <c r="W165" s="109"/>
      <c r="AC165" s="77">
        <v>0</v>
      </c>
      <c r="AD165" s="77">
        <f t="shared" si="1"/>
        <v>0</v>
      </c>
    </row>
    <row r="166" spans="2:30" ht="11.25" customHeight="1">
      <c r="B166" s="261"/>
      <c r="C166" s="15" t="s">
        <v>295</v>
      </c>
      <c r="D166" s="83" t="s">
        <v>131</v>
      </c>
      <c r="E166" s="267"/>
      <c r="F166" s="66">
        <v>0</v>
      </c>
      <c r="G166" s="84" t="s">
        <v>37</v>
      </c>
      <c r="H166" s="84" t="s">
        <v>37</v>
      </c>
      <c r="I166" s="73">
        <v>0</v>
      </c>
      <c r="J166" s="73">
        <v>0</v>
      </c>
      <c r="K166" s="73">
        <v>0</v>
      </c>
      <c r="L166" s="73">
        <v>0</v>
      </c>
      <c r="M166" s="73">
        <v>0</v>
      </c>
      <c r="N166" s="73">
        <v>0</v>
      </c>
      <c r="O166" s="73">
        <v>0</v>
      </c>
      <c r="P166" s="73">
        <v>0</v>
      </c>
      <c r="Q166" s="73">
        <v>0</v>
      </c>
      <c r="R166" s="73">
        <v>0</v>
      </c>
      <c r="S166" s="73">
        <v>0</v>
      </c>
      <c r="T166" s="73">
        <v>0</v>
      </c>
      <c r="U166" s="73">
        <v>0</v>
      </c>
      <c r="V166" s="77">
        <f t="shared" si="2"/>
        <v>0</v>
      </c>
      <c r="W166" s="109"/>
      <c r="AC166" s="77">
        <v>0</v>
      </c>
      <c r="AD166" s="77">
        <f t="shared" si="1"/>
        <v>0</v>
      </c>
    </row>
    <row r="167" spans="2:30" ht="11.25" customHeight="1">
      <c r="B167" s="261"/>
      <c r="C167" s="15" t="s">
        <v>301</v>
      </c>
      <c r="D167" s="83" t="s">
        <v>131</v>
      </c>
      <c r="E167" s="267"/>
      <c r="F167" s="66">
        <v>0</v>
      </c>
      <c r="G167" s="84" t="s">
        <v>37</v>
      </c>
      <c r="H167" s="84" t="s">
        <v>37</v>
      </c>
      <c r="I167" s="73">
        <v>0</v>
      </c>
      <c r="J167" s="73">
        <v>0</v>
      </c>
      <c r="K167" s="73">
        <v>0</v>
      </c>
      <c r="L167" s="73">
        <v>0</v>
      </c>
      <c r="M167" s="73">
        <v>0</v>
      </c>
      <c r="N167" s="73">
        <v>0</v>
      </c>
      <c r="O167" s="73">
        <v>0</v>
      </c>
      <c r="P167" s="73">
        <v>0</v>
      </c>
      <c r="Q167" s="73">
        <v>0</v>
      </c>
      <c r="R167" s="73">
        <v>0</v>
      </c>
      <c r="S167" s="73">
        <v>0</v>
      </c>
      <c r="T167" s="73">
        <v>0</v>
      </c>
      <c r="U167" s="73">
        <v>0</v>
      </c>
      <c r="V167" s="77">
        <f t="shared" si="2"/>
        <v>0</v>
      </c>
      <c r="W167" s="109"/>
      <c r="AC167" s="77">
        <v>0</v>
      </c>
      <c r="AD167" s="77">
        <f t="shared" si="1"/>
        <v>0</v>
      </c>
    </row>
    <row r="168" spans="2:30" ht="11.25" customHeight="1">
      <c r="B168" s="261"/>
      <c r="C168" s="15" t="s">
        <v>307</v>
      </c>
      <c r="D168" s="83" t="s">
        <v>131</v>
      </c>
      <c r="E168" s="267"/>
      <c r="F168" s="66">
        <v>0</v>
      </c>
      <c r="G168" s="84" t="s">
        <v>37</v>
      </c>
      <c r="H168" s="84" t="s">
        <v>37</v>
      </c>
      <c r="I168" s="73">
        <v>0</v>
      </c>
      <c r="J168" s="73">
        <v>0</v>
      </c>
      <c r="K168" s="73">
        <v>0</v>
      </c>
      <c r="L168" s="73">
        <v>0</v>
      </c>
      <c r="M168" s="73">
        <v>0</v>
      </c>
      <c r="N168" s="73">
        <v>0</v>
      </c>
      <c r="O168" s="73">
        <v>0</v>
      </c>
      <c r="P168" s="73">
        <v>0</v>
      </c>
      <c r="Q168" s="73">
        <v>0</v>
      </c>
      <c r="R168" s="73">
        <v>0</v>
      </c>
      <c r="S168" s="73">
        <v>0</v>
      </c>
      <c r="T168" s="73">
        <v>0</v>
      </c>
      <c r="U168" s="73">
        <v>0</v>
      </c>
      <c r="V168" s="77">
        <f t="shared" si="2"/>
        <v>0</v>
      </c>
      <c r="W168" s="109"/>
      <c r="AC168" s="77">
        <v>0</v>
      </c>
      <c r="AD168" s="77">
        <f t="shared" si="1"/>
        <v>0</v>
      </c>
    </row>
    <row r="169" spans="2:30" ht="11.25" customHeight="1">
      <c r="B169" s="262"/>
      <c r="C169" s="15" t="s">
        <v>311</v>
      </c>
      <c r="D169" s="83" t="s">
        <v>131</v>
      </c>
      <c r="E169" s="268"/>
      <c r="F169" s="66">
        <v>0</v>
      </c>
      <c r="G169" s="84" t="s">
        <v>37</v>
      </c>
      <c r="H169" s="84" t="s">
        <v>37</v>
      </c>
      <c r="I169" s="73">
        <v>0</v>
      </c>
      <c r="J169" s="73">
        <v>0</v>
      </c>
      <c r="K169" s="73">
        <v>0</v>
      </c>
      <c r="L169" s="73">
        <v>0</v>
      </c>
      <c r="M169" s="73">
        <v>0</v>
      </c>
      <c r="N169" s="73">
        <v>0</v>
      </c>
      <c r="O169" s="73">
        <v>0</v>
      </c>
      <c r="P169" s="73">
        <v>0</v>
      </c>
      <c r="Q169" s="73">
        <v>0</v>
      </c>
      <c r="R169" s="73">
        <v>0</v>
      </c>
      <c r="S169" s="73">
        <v>0</v>
      </c>
      <c r="T169" s="73">
        <v>0</v>
      </c>
      <c r="U169" s="73">
        <v>0</v>
      </c>
      <c r="V169" s="77">
        <f t="shared" si="2"/>
        <v>0</v>
      </c>
      <c r="W169" s="109"/>
      <c r="AC169" s="77">
        <v>0</v>
      </c>
      <c r="AD169" s="77">
        <f t="shared" si="1"/>
        <v>0</v>
      </c>
    </row>
    <row r="170" spans="2:30">
      <c r="B170" s="260" t="s">
        <v>36</v>
      </c>
      <c r="C170" s="227" t="s">
        <v>36</v>
      </c>
      <c r="D170" s="83" t="s">
        <v>131</v>
      </c>
      <c r="E170" s="95" t="s">
        <v>538</v>
      </c>
      <c r="F170" s="66">
        <v>147686.15</v>
      </c>
      <c r="G170" s="272">
        <v>-3050</v>
      </c>
      <c r="H170" s="272">
        <v>7101.3640138260898</v>
      </c>
      <c r="I170" s="272">
        <v>0</v>
      </c>
      <c r="J170" s="272">
        <v>0</v>
      </c>
      <c r="K170" s="272">
        <v>0</v>
      </c>
      <c r="L170" s="272">
        <v>0</v>
      </c>
      <c r="M170" s="272">
        <v>0</v>
      </c>
      <c r="N170" s="272">
        <v>2368.38</v>
      </c>
      <c r="O170" s="272">
        <v>3574.4700000000098</v>
      </c>
      <c r="P170" s="272">
        <v>0</v>
      </c>
      <c r="Q170" s="272">
        <v>0</v>
      </c>
      <c r="R170" s="272">
        <v>0</v>
      </c>
      <c r="S170" s="272">
        <v>0</v>
      </c>
      <c r="T170" s="272">
        <v>0</v>
      </c>
      <c r="U170" s="272">
        <v>0</v>
      </c>
      <c r="V170" s="278">
        <f>SUM(F170:U172)</f>
        <v>272005.71401382599</v>
      </c>
      <c r="W170" s="40" t="s">
        <v>412</v>
      </c>
      <c r="AC170" s="278">
        <v>272005.71401382599</v>
      </c>
      <c r="AD170" s="278">
        <f t="shared" si="1"/>
        <v>0</v>
      </c>
    </row>
    <row r="171" spans="2:30">
      <c r="B171" s="261"/>
      <c r="C171" s="228"/>
      <c r="D171" s="83" t="s">
        <v>131</v>
      </c>
      <c r="E171" s="95" t="s">
        <v>539</v>
      </c>
      <c r="F171" s="66">
        <v>109777.1</v>
      </c>
      <c r="G171" s="273"/>
      <c r="H171" s="273"/>
      <c r="I171" s="273"/>
      <c r="J171" s="273"/>
      <c r="K171" s="273"/>
      <c r="L171" s="273"/>
      <c r="M171" s="273"/>
      <c r="N171" s="273"/>
      <c r="O171" s="273"/>
      <c r="P171" s="273"/>
      <c r="Q171" s="273"/>
      <c r="R171" s="273"/>
      <c r="S171" s="273"/>
      <c r="T171" s="273"/>
      <c r="U171" s="273"/>
      <c r="V171" s="279"/>
      <c r="W171" s="40"/>
      <c r="AC171" s="279"/>
      <c r="AD171" s="279"/>
    </row>
    <row r="172" spans="2:30">
      <c r="B172" s="262"/>
      <c r="C172" s="231"/>
      <c r="D172" s="83" t="s">
        <v>131</v>
      </c>
      <c r="E172" s="95" t="s">
        <v>540</v>
      </c>
      <c r="F172" s="66">
        <v>4548.25</v>
      </c>
      <c r="G172" s="274"/>
      <c r="H172" s="274"/>
      <c r="I172" s="274"/>
      <c r="J172" s="274"/>
      <c r="K172" s="274"/>
      <c r="L172" s="274"/>
      <c r="M172" s="274"/>
      <c r="N172" s="274"/>
      <c r="O172" s="274"/>
      <c r="P172" s="274"/>
      <c r="Q172" s="274"/>
      <c r="R172" s="274"/>
      <c r="S172" s="274"/>
      <c r="T172" s="274"/>
      <c r="U172" s="274"/>
      <c r="V172" s="280"/>
      <c r="W172" s="40"/>
      <c r="AC172" s="280"/>
      <c r="AD172" s="280"/>
    </row>
    <row r="173" spans="2:30" ht="30" customHeight="1">
      <c r="B173" s="94" t="s">
        <v>541</v>
      </c>
      <c r="C173" s="94" t="s">
        <v>541</v>
      </c>
      <c r="D173" s="96" t="s">
        <v>131</v>
      </c>
      <c r="E173" s="97" t="s">
        <v>37</v>
      </c>
      <c r="F173" s="76">
        <v>21116.51</v>
      </c>
      <c r="G173" s="74" t="s">
        <v>37</v>
      </c>
      <c r="H173" s="67">
        <f>-SUM(G7:H170)</f>
        <v>125571.58952440599</v>
      </c>
      <c r="I173" s="67">
        <v>0</v>
      </c>
      <c r="J173" s="67">
        <v>0</v>
      </c>
      <c r="K173" s="67">
        <v>0</v>
      </c>
      <c r="L173" s="67">
        <v>0</v>
      </c>
      <c r="M173" s="67">
        <v>0</v>
      </c>
      <c r="N173" s="67">
        <v>0</v>
      </c>
      <c r="O173" s="67">
        <v>0</v>
      </c>
      <c r="P173" s="67">
        <v>0</v>
      </c>
      <c r="Q173" s="67">
        <v>0</v>
      </c>
      <c r="R173" s="67">
        <v>0</v>
      </c>
      <c r="S173" s="67">
        <v>0</v>
      </c>
      <c r="T173" s="67">
        <v>0</v>
      </c>
      <c r="U173" s="67">
        <v>0</v>
      </c>
      <c r="V173" s="76">
        <f>SUM(F173:U173)</f>
        <v>146688.09952440599</v>
      </c>
      <c r="W173" s="40" t="s">
        <v>93</v>
      </c>
      <c r="AC173" s="76">
        <v>146688.09952440599</v>
      </c>
      <c r="AD173" s="76">
        <f t="shared" si="1"/>
        <v>0</v>
      </c>
    </row>
    <row r="174" spans="2:30">
      <c r="B174" s="98" t="s">
        <v>37</v>
      </c>
      <c r="C174" s="99" t="s">
        <v>542</v>
      </c>
      <c r="D174" s="83" t="s">
        <v>131</v>
      </c>
      <c r="E174" s="83"/>
      <c r="F174" s="100"/>
      <c r="G174" s="83"/>
      <c r="H174" s="83"/>
      <c r="I174" s="83"/>
      <c r="J174" s="83"/>
      <c r="K174" s="83"/>
      <c r="L174" s="83"/>
      <c r="M174" s="83"/>
      <c r="N174" s="83"/>
      <c r="O174" s="83"/>
      <c r="P174" s="83"/>
      <c r="Q174" s="83"/>
      <c r="R174" s="83"/>
      <c r="S174" s="83"/>
      <c r="T174" s="83"/>
      <c r="U174" s="83"/>
      <c r="V174" s="110" t="s">
        <v>37</v>
      </c>
      <c r="W174" s="111" t="s">
        <v>543</v>
      </c>
      <c r="AC174" s="110"/>
      <c r="AD174" s="110"/>
    </row>
    <row r="175" spans="2:30">
      <c r="B175" s="257" t="s">
        <v>94</v>
      </c>
      <c r="C175" s="258"/>
      <c r="D175" s="258"/>
      <c r="E175" s="259"/>
      <c r="F175" s="81">
        <f t="shared" ref="F175:V175" si="3">+SUM(F7:F174)</f>
        <v>2097653.81</v>
      </c>
      <c r="G175" s="101">
        <f t="shared" si="3"/>
        <v>-181874.92</v>
      </c>
      <c r="H175" s="101">
        <f t="shared" si="3"/>
        <v>181874.92</v>
      </c>
      <c r="I175" s="101">
        <f t="shared" si="3"/>
        <v>0</v>
      </c>
      <c r="J175" s="101">
        <f t="shared" si="3"/>
        <v>0</v>
      </c>
      <c r="K175" s="101">
        <f t="shared" si="3"/>
        <v>-1.68753899743024E-13</v>
      </c>
      <c r="L175" s="101">
        <f t="shared" si="3"/>
        <v>0</v>
      </c>
      <c r="M175" s="101">
        <f t="shared" si="3"/>
        <v>0</v>
      </c>
      <c r="N175" s="101">
        <f t="shared" si="3"/>
        <v>0</v>
      </c>
      <c r="O175" s="101">
        <f t="shared" si="3"/>
        <v>4.1109160520136398E-10</v>
      </c>
      <c r="P175" s="101">
        <f t="shared" si="3"/>
        <v>0</v>
      </c>
      <c r="Q175" s="101">
        <f t="shared" si="3"/>
        <v>0</v>
      </c>
      <c r="R175" s="101">
        <f t="shared" si="3"/>
        <v>0</v>
      </c>
      <c r="S175" s="101">
        <f t="shared" si="3"/>
        <v>0</v>
      </c>
      <c r="T175" s="101">
        <f t="shared" si="3"/>
        <v>0</v>
      </c>
      <c r="U175" s="101">
        <f t="shared" si="3"/>
        <v>0</v>
      </c>
      <c r="V175" s="81">
        <f t="shared" si="3"/>
        <v>2097653.81</v>
      </c>
      <c r="W175" s="111"/>
      <c r="AC175" s="81">
        <f>+SUM(AC7:AC174)</f>
        <v>2097653.7999999998</v>
      </c>
      <c r="AD175" s="117">
        <f>+SUM(AD7:AD174)</f>
        <v>9.9999999511055596E-3</v>
      </c>
    </row>
    <row r="177" spans="2:23">
      <c r="E177" s="102" t="s">
        <v>320</v>
      </c>
      <c r="F177" s="103">
        <v>2097653.81</v>
      </c>
      <c r="V177" s="103">
        <v>1950965.7004755901</v>
      </c>
      <c r="W177" s="112" t="s">
        <v>97</v>
      </c>
    </row>
    <row r="178" spans="2:23">
      <c r="E178" s="37" t="s">
        <v>98</v>
      </c>
      <c r="F178" s="104">
        <f>F175-F177</f>
        <v>0</v>
      </c>
      <c r="V178" s="103">
        <v>146688.09952440599</v>
      </c>
      <c r="W178" s="112" t="s">
        <v>321</v>
      </c>
    </row>
    <row r="179" spans="2:23">
      <c r="V179" s="104">
        <f>+V175-SUM(V177:V178)</f>
        <v>9.9999997764825804E-3</v>
      </c>
      <c r="W179" s="113" t="s">
        <v>98</v>
      </c>
    </row>
    <row r="180" spans="2:23">
      <c r="V180" s="114"/>
      <c r="W180" s="113"/>
    </row>
    <row r="181" spans="2:23">
      <c r="B181" s="105" t="s">
        <v>99</v>
      </c>
      <c r="C181" s="48" t="s">
        <v>100</v>
      </c>
      <c r="D181" s="106"/>
      <c r="E181" s="106"/>
      <c r="F181" s="106"/>
      <c r="G181" s="106"/>
      <c r="H181" s="106"/>
      <c r="I181" s="106"/>
      <c r="J181" s="106"/>
      <c r="K181" s="106"/>
      <c r="L181" s="106"/>
      <c r="M181" s="106"/>
      <c r="N181" s="106"/>
      <c r="O181" s="106"/>
      <c r="P181" s="106"/>
      <c r="Q181" s="106"/>
      <c r="R181" s="106"/>
      <c r="S181" s="106"/>
      <c r="T181" s="106"/>
      <c r="U181" s="106"/>
      <c r="V181" s="106"/>
      <c r="W181" s="115"/>
    </row>
    <row r="182" spans="2:23">
      <c r="B182" s="107" t="s">
        <v>26</v>
      </c>
      <c r="C182" s="3" t="s">
        <v>544</v>
      </c>
      <c r="W182" s="116"/>
    </row>
    <row r="183" spans="2:23">
      <c r="B183" s="107" t="s">
        <v>102</v>
      </c>
      <c r="C183" s="3" t="s">
        <v>545</v>
      </c>
      <c r="W183" s="116"/>
    </row>
    <row r="184" spans="2:23">
      <c r="B184" s="107"/>
      <c r="C184" s="3" t="s">
        <v>546</v>
      </c>
      <c r="W184" s="116"/>
    </row>
    <row r="185" spans="2:23">
      <c r="B185" s="107"/>
      <c r="C185" s="3" t="s">
        <v>547</v>
      </c>
      <c r="W185" s="116"/>
    </row>
    <row r="186" spans="2:23">
      <c r="B186" s="107" t="s">
        <v>27</v>
      </c>
      <c r="C186" s="3" t="s">
        <v>548</v>
      </c>
      <c r="W186" s="116"/>
    </row>
    <row r="187" spans="2:23">
      <c r="B187" s="107"/>
      <c r="C187" s="3" t="s">
        <v>549</v>
      </c>
      <c r="W187" s="116"/>
    </row>
    <row r="188" spans="2:23">
      <c r="B188" s="107"/>
      <c r="C188" s="3" t="s">
        <v>550</v>
      </c>
      <c r="W188" s="116"/>
    </row>
    <row r="189" spans="2:23">
      <c r="B189" s="107"/>
      <c r="C189" s="3" t="s">
        <v>547</v>
      </c>
      <c r="W189" s="116"/>
    </row>
    <row r="190" spans="2:23">
      <c r="B190" s="107" t="s">
        <v>28</v>
      </c>
      <c r="C190" s="3" t="s">
        <v>551</v>
      </c>
      <c r="W190" s="116"/>
    </row>
    <row r="191" spans="2:23">
      <c r="B191" s="107"/>
      <c r="C191" s="3" t="s">
        <v>552</v>
      </c>
      <c r="W191" s="116"/>
    </row>
    <row r="192" spans="2:23">
      <c r="B192" s="107" t="s">
        <v>29</v>
      </c>
      <c r="C192" s="3" t="s">
        <v>553</v>
      </c>
      <c r="W192" s="116"/>
    </row>
    <row r="193" spans="2:23">
      <c r="B193" s="107"/>
      <c r="C193" s="4" t="s">
        <v>554</v>
      </c>
      <c r="W193" s="116"/>
    </row>
    <row r="194" spans="2:23">
      <c r="B194" s="107"/>
      <c r="C194" s="4" t="s">
        <v>329</v>
      </c>
      <c r="W194" s="116"/>
    </row>
    <row r="195" spans="2:23">
      <c r="B195" s="107"/>
      <c r="C195" s="3" t="s">
        <v>555</v>
      </c>
      <c r="W195" s="116"/>
    </row>
    <row r="196" spans="2:23">
      <c r="B196" s="107"/>
      <c r="C196" s="3" t="s">
        <v>331</v>
      </c>
      <c r="W196" s="116"/>
    </row>
    <row r="197" spans="2:23">
      <c r="B197" s="107"/>
      <c r="C197" s="3" t="s">
        <v>332</v>
      </c>
      <c r="W197" s="116"/>
    </row>
    <row r="198" spans="2:23">
      <c r="B198" s="107" t="s">
        <v>30</v>
      </c>
      <c r="C198" s="3" t="s">
        <v>556</v>
      </c>
      <c r="W198" s="116"/>
    </row>
    <row r="199" spans="2:23">
      <c r="B199" s="107"/>
      <c r="C199" s="3" t="s">
        <v>557</v>
      </c>
      <c r="W199" s="116"/>
    </row>
    <row r="200" spans="2:23">
      <c r="B200" s="107" t="s">
        <v>31</v>
      </c>
      <c r="C200" s="3" t="s">
        <v>334</v>
      </c>
      <c r="W200" s="116"/>
    </row>
    <row r="201" spans="2:23">
      <c r="B201" s="107" t="s">
        <v>32</v>
      </c>
      <c r="C201" s="3" t="s">
        <v>335</v>
      </c>
      <c r="W201" s="116"/>
    </row>
    <row r="202" spans="2:23">
      <c r="B202" s="118" t="s">
        <v>34</v>
      </c>
      <c r="C202" s="54" t="s">
        <v>336</v>
      </c>
      <c r="D202" s="54"/>
      <c r="E202" s="54"/>
      <c r="F202" s="54"/>
      <c r="G202" s="54"/>
      <c r="H202" s="54"/>
      <c r="I202" s="54"/>
      <c r="J202" s="54"/>
      <c r="K202" s="54"/>
      <c r="L202" s="54"/>
      <c r="M202" s="54"/>
      <c r="N202" s="54"/>
      <c r="O202" s="54"/>
      <c r="P202" s="54"/>
      <c r="Q202" s="54"/>
      <c r="R202" s="54"/>
      <c r="S202" s="54"/>
      <c r="T202" s="54"/>
      <c r="U202" s="54"/>
      <c r="V202" s="54"/>
      <c r="W202" s="119"/>
    </row>
    <row r="203" spans="2:23" ht="165.75">
      <c r="B203" s="60" t="s">
        <v>558</v>
      </c>
    </row>
  </sheetData>
  <mergeCells count="73">
    <mergeCell ref="AD15:AD89"/>
    <mergeCell ref="AD90:AD119"/>
    <mergeCell ref="AD170:AD172"/>
    <mergeCell ref="W7:W90"/>
    <mergeCell ref="W120:W163"/>
    <mergeCell ref="AC15:AC89"/>
    <mergeCell ref="AC90:AC119"/>
    <mergeCell ref="AC170:AC172"/>
    <mergeCell ref="U15:U89"/>
    <mergeCell ref="U90:U119"/>
    <mergeCell ref="U170:U172"/>
    <mergeCell ref="V15:V89"/>
    <mergeCell ref="V90:V119"/>
    <mergeCell ref="V170:V172"/>
    <mergeCell ref="S15:S89"/>
    <mergeCell ref="S90:S119"/>
    <mergeCell ref="S170:S172"/>
    <mergeCell ref="T15:T89"/>
    <mergeCell ref="T90:T119"/>
    <mergeCell ref="T170:T172"/>
    <mergeCell ref="Q15:Q89"/>
    <mergeCell ref="Q90:Q119"/>
    <mergeCell ref="Q170:Q172"/>
    <mergeCell ref="R15:R89"/>
    <mergeCell ref="R90:R119"/>
    <mergeCell ref="R170:R172"/>
    <mergeCell ref="O15:O89"/>
    <mergeCell ref="O90:O119"/>
    <mergeCell ref="O170:O172"/>
    <mergeCell ref="P15:P89"/>
    <mergeCell ref="P90:P119"/>
    <mergeCell ref="P170:P172"/>
    <mergeCell ref="M15:M89"/>
    <mergeCell ref="M90:M119"/>
    <mergeCell ref="M170:M172"/>
    <mergeCell ref="N15:N89"/>
    <mergeCell ref="N90:N119"/>
    <mergeCell ref="N170:N172"/>
    <mergeCell ref="K15:K89"/>
    <mergeCell ref="K90:K119"/>
    <mergeCell ref="K170:K172"/>
    <mergeCell ref="L15:L89"/>
    <mergeCell ref="L90:L119"/>
    <mergeCell ref="L170:L172"/>
    <mergeCell ref="I15:I89"/>
    <mergeCell ref="I90:I119"/>
    <mergeCell ref="I170:I172"/>
    <mergeCell ref="J15:J89"/>
    <mergeCell ref="J90:J119"/>
    <mergeCell ref="J170:J172"/>
    <mergeCell ref="G15:G89"/>
    <mergeCell ref="G90:G119"/>
    <mergeCell ref="G170:G172"/>
    <mergeCell ref="H15:H89"/>
    <mergeCell ref="H90:H119"/>
    <mergeCell ref="H170:H172"/>
    <mergeCell ref="B175:E175"/>
    <mergeCell ref="B7:B90"/>
    <mergeCell ref="B120:B169"/>
    <mergeCell ref="B170:B172"/>
    <mergeCell ref="C8:C10"/>
    <mergeCell ref="C11:C13"/>
    <mergeCell ref="C15:C89"/>
    <mergeCell ref="C90:C119"/>
    <mergeCell ref="C170:C172"/>
    <mergeCell ref="D15:D89"/>
    <mergeCell ref="D90:D119"/>
    <mergeCell ref="E120:E169"/>
    <mergeCell ref="B2:D2"/>
    <mergeCell ref="B3:D3"/>
    <mergeCell ref="C5:D5"/>
    <mergeCell ref="C6:D6"/>
    <mergeCell ref="G6:U6"/>
  </mergeCells>
  <pageMargins left="0.69930555555555596" right="0.69930555555555596" top="0.75" bottom="0.75" header="0.3" footer="0.3"/>
  <pageSetup scale="39" orientation="landscape"/>
</worksheet>
</file>

<file path=xl/worksheets/sheet5.xml><?xml version="1.0" encoding="utf-8"?>
<worksheet xmlns="http://schemas.openxmlformats.org/spreadsheetml/2006/main" xmlns:r="http://schemas.openxmlformats.org/officeDocument/2006/relationships">
  <sheetPr>
    <tabColor theme="4" tint="0.59999389629810485"/>
  </sheetPr>
  <dimension ref="A1:R145"/>
  <sheetViews>
    <sheetView showGridLines="0" workbookViewId="0">
      <pane ySplit="7" topLeftCell="A98" activePane="bottomLeft" state="frozen"/>
      <selection pane="bottomLeft" activeCell="F175" sqref="F175"/>
    </sheetView>
  </sheetViews>
  <sheetFormatPr defaultColWidth="9.140625" defaultRowHeight="12.75"/>
  <cols>
    <col min="1" max="1" width="3.5703125" style="3" customWidth="1"/>
    <col min="2" max="2" width="39.42578125" style="4" customWidth="1"/>
    <col min="3" max="3" width="39.28515625" style="4" customWidth="1"/>
    <col min="4" max="5" width="15.42578125" style="4" customWidth="1"/>
    <col min="6" max="8" width="11.85546875" style="4" customWidth="1"/>
    <col min="9" max="9" width="14.140625" style="4" customWidth="1"/>
    <col min="10" max="11" width="11.85546875" style="4" customWidth="1"/>
    <col min="12" max="12" width="18.7109375" style="4" customWidth="1"/>
    <col min="13" max="13" width="17.5703125" style="4" customWidth="1"/>
    <col min="14" max="14" width="18.140625" style="4" customWidth="1"/>
    <col min="15" max="15" width="17" style="4" customWidth="1"/>
    <col min="16" max="16" width="4.5703125" style="4" customWidth="1"/>
    <col min="17" max="16384" width="9.140625" style="4"/>
  </cols>
  <sheetData>
    <row r="1" spans="1:14">
      <c r="B1" s="5"/>
    </row>
    <row r="2" spans="1:14">
      <c r="B2" s="5" t="s">
        <v>1</v>
      </c>
    </row>
    <row r="3" spans="1:14">
      <c r="B3" s="5" t="s">
        <v>559</v>
      </c>
    </row>
    <row r="5" spans="1:14">
      <c r="B5" s="1" t="s">
        <v>560</v>
      </c>
    </row>
    <row r="6" spans="1:14" s="1" customFormat="1">
      <c r="A6" s="3"/>
      <c r="B6" s="301" t="s">
        <v>561</v>
      </c>
      <c r="C6" s="301" t="s">
        <v>562</v>
      </c>
      <c r="D6" s="301" t="s">
        <v>563</v>
      </c>
      <c r="E6" s="284" t="s">
        <v>564</v>
      </c>
      <c r="F6" s="284"/>
      <c r="G6" s="284"/>
      <c r="H6" s="284"/>
      <c r="I6" s="284"/>
      <c r="J6" s="284"/>
      <c r="K6" s="284"/>
      <c r="L6" s="284"/>
      <c r="M6" s="284"/>
      <c r="N6" s="284"/>
    </row>
    <row r="7" spans="1:14" s="1" customFormat="1" ht="63.75">
      <c r="A7" s="3"/>
      <c r="B7" s="301"/>
      <c r="C7" s="301"/>
      <c r="D7" s="301"/>
      <c r="E7" s="7" t="s">
        <v>411</v>
      </c>
      <c r="F7" s="8" t="s">
        <v>414</v>
      </c>
      <c r="G7" s="8" t="s">
        <v>416</v>
      </c>
      <c r="H7" s="8" t="s">
        <v>418</v>
      </c>
      <c r="I7" s="8" t="s">
        <v>421</v>
      </c>
      <c r="J7" s="8" t="s">
        <v>423</v>
      </c>
      <c r="K7" s="8" t="s">
        <v>425</v>
      </c>
      <c r="L7" s="27" t="s">
        <v>428</v>
      </c>
      <c r="M7" s="8" t="s">
        <v>431</v>
      </c>
      <c r="N7" s="8" t="s">
        <v>508</v>
      </c>
    </row>
    <row r="8" spans="1:14" s="1" customFormat="1" ht="15" customHeight="1">
      <c r="A8" s="3"/>
      <c r="B8" s="9" t="s">
        <v>26</v>
      </c>
      <c r="C8" s="6" t="s">
        <v>102</v>
      </c>
      <c r="D8" s="6" t="s">
        <v>27</v>
      </c>
      <c r="E8" s="285" t="s">
        <v>28</v>
      </c>
      <c r="F8" s="285"/>
      <c r="G8" s="285"/>
      <c r="H8" s="285"/>
      <c r="I8" s="285"/>
      <c r="J8" s="285"/>
      <c r="K8" s="285"/>
      <c r="L8" s="285"/>
      <c r="M8" s="285"/>
      <c r="N8" s="285"/>
    </row>
    <row r="9" spans="1:14">
      <c r="B9" s="10" t="s">
        <v>140</v>
      </c>
      <c r="C9" s="11"/>
      <c r="D9" s="12"/>
      <c r="E9" s="13"/>
      <c r="F9" s="14"/>
      <c r="G9" s="14"/>
      <c r="H9" s="14"/>
      <c r="I9" s="14"/>
      <c r="J9" s="14"/>
      <c r="K9" s="14"/>
      <c r="L9" s="14"/>
      <c r="M9" s="14"/>
      <c r="N9" s="14"/>
    </row>
    <row r="10" spans="1:14" ht="38.25">
      <c r="B10" s="15" t="s">
        <v>142</v>
      </c>
      <c r="C10" s="16" t="s">
        <v>565</v>
      </c>
      <c r="D10" s="17">
        <v>0</v>
      </c>
      <c r="E10" s="18">
        <v>0</v>
      </c>
      <c r="F10" s="18">
        <v>0</v>
      </c>
      <c r="G10" s="18">
        <v>0</v>
      </c>
      <c r="H10" s="18">
        <v>0</v>
      </c>
      <c r="I10" s="18">
        <v>0</v>
      </c>
      <c r="J10" s="18">
        <v>0</v>
      </c>
      <c r="K10" s="18">
        <v>0</v>
      </c>
      <c r="L10" s="18">
        <v>0</v>
      </c>
      <c r="M10" s="18">
        <v>0</v>
      </c>
      <c r="N10" s="18">
        <v>0</v>
      </c>
    </row>
    <row r="11" spans="1:14" ht="25.5">
      <c r="B11" s="15" t="s">
        <v>145</v>
      </c>
      <c r="C11" s="16" t="s">
        <v>565</v>
      </c>
      <c r="D11" s="17">
        <v>0</v>
      </c>
      <c r="E11" s="18">
        <v>0</v>
      </c>
      <c r="F11" s="18">
        <v>0</v>
      </c>
      <c r="G11" s="18">
        <v>0</v>
      </c>
      <c r="H11" s="18">
        <v>0</v>
      </c>
      <c r="I11" s="18">
        <v>0</v>
      </c>
      <c r="J11" s="18">
        <v>0</v>
      </c>
      <c r="K11" s="18">
        <v>0</v>
      </c>
      <c r="L11" s="18">
        <v>0</v>
      </c>
      <c r="M11" s="18">
        <v>0</v>
      </c>
      <c r="N11" s="18">
        <v>0</v>
      </c>
    </row>
    <row r="12" spans="1:14">
      <c r="B12" s="10" t="s">
        <v>159</v>
      </c>
      <c r="C12" s="19"/>
      <c r="D12" s="12"/>
      <c r="E12" s="14"/>
      <c r="F12" s="14"/>
      <c r="G12" s="14"/>
      <c r="H12" s="14"/>
      <c r="I12" s="14"/>
      <c r="J12" s="14"/>
      <c r="K12" s="14"/>
      <c r="L12" s="14"/>
      <c r="M12" s="14"/>
      <c r="N12" s="14"/>
    </row>
    <row r="13" spans="1:14" ht="51">
      <c r="B13" s="15" t="s">
        <v>161</v>
      </c>
      <c r="C13" s="16" t="s">
        <v>565</v>
      </c>
      <c r="D13" s="17">
        <v>0</v>
      </c>
      <c r="E13" s="18">
        <v>0</v>
      </c>
      <c r="F13" s="18">
        <v>0</v>
      </c>
      <c r="G13" s="18">
        <v>0</v>
      </c>
      <c r="H13" s="18">
        <v>0</v>
      </c>
      <c r="I13" s="18">
        <v>0</v>
      </c>
      <c r="J13" s="18">
        <v>0</v>
      </c>
      <c r="K13" s="18">
        <v>0</v>
      </c>
      <c r="L13" s="18">
        <v>0</v>
      </c>
      <c r="M13" s="18">
        <v>0</v>
      </c>
      <c r="N13" s="18">
        <v>0</v>
      </c>
    </row>
    <row r="14" spans="1:14">
      <c r="B14" s="15" t="s">
        <v>164</v>
      </c>
      <c r="C14" s="16" t="s">
        <v>565</v>
      </c>
      <c r="D14" s="17">
        <v>0</v>
      </c>
      <c r="E14" s="18">
        <v>0</v>
      </c>
      <c r="F14" s="18">
        <v>0</v>
      </c>
      <c r="G14" s="18">
        <v>0</v>
      </c>
      <c r="H14" s="18">
        <v>0</v>
      </c>
      <c r="I14" s="18">
        <v>0</v>
      </c>
      <c r="J14" s="18">
        <v>0</v>
      </c>
      <c r="K14" s="18">
        <v>0</v>
      </c>
      <c r="L14" s="18">
        <v>0</v>
      </c>
      <c r="M14" s="18">
        <v>0</v>
      </c>
      <c r="N14" s="18">
        <v>0</v>
      </c>
    </row>
    <row r="15" spans="1:14">
      <c r="B15" s="10" t="s">
        <v>166</v>
      </c>
      <c r="C15" s="20"/>
      <c r="D15" s="21"/>
      <c r="E15" s="22"/>
      <c r="F15" s="22"/>
      <c r="G15" s="22"/>
      <c r="H15" s="22"/>
      <c r="I15" s="22"/>
      <c r="J15" s="22"/>
      <c r="K15" s="22"/>
      <c r="L15" s="22"/>
      <c r="M15" s="22"/>
      <c r="N15" s="22"/>
    </row>
    <row r="16" spans="1:14">
      <c r="B16" s="15" t="s">
        <v>168</v>
      </c>
      <c r="C16" s="16" t="s">
        <v>565</v>
      </c>
      <c r="D16" s="17">
        <v>0</v>
      </c>
      <c r="E16" s="18">
        <v>0</v>
      </c>
      <c r="F16" s="18">
        <v>0</v>
      </c>
      <c r="G16" s="18">
        <v>0</v>
      </c>
      <c r="H16" s="18">
        <v>0</v>
      </c>
      <c r="I16" s="18">
        <v>0</v>
      </c>
      <c r="J16" s="18">
        <v>0</v>
      </c>
      <c r="K16" s="18">
        <v>0</v>
      </c>
      <c r="L16" s="18">
        <v>0</v>
      </c>
      <c r="M16" s="18">
        <v>0</v>
      </c>
      <c r="N16" s="18">
        <v>0</v>
      </c>
    </row>
    <row r="17" spans="2:14">
      <c r="B17" s="10" t="s">
        <v>171</v>
      </c>
      <c r="C17" s="19"/>
      <c r="D17" s="12"/>
      <c r="E17" s="14"/>
      <c r="F17" s="14"/>
      <c r="G17" s="14"/>
      <c r="H17" s="14"/>
      <c r="I17" s="14"/>
      <c r="J17" s="14"/>
      <c r="K17" s="14"/>
      <c r="L17" s="14"/>
      <c r="M17" s="14"/>
      <c r="N17" s="14"/>
    </row>
    <row r="18" spans="2:14">
      <c r="B18" s="15" t="s">
        <v>173</v>
      </c>
      <c r="C18" s="16" t="s">
        <v>565</v>
      </c>
      <c r="D18" s="17">
        <v>0</v>
      </c>
      <c r="E18" s="18">
        <v>0</v>
      </c>
      <c r="F18" s="18">
        <v>0</v>
      </c>
      <c r="G18" s="18">
        <v>0</v>
      </c>
      <c r="H18" s="18">
        <v>0</v>
      </c>
      <c r="I18" s="18">
        <v>0</v>
      </c>
      <c r="J18" s="18">
        <v>0</v>
      </c>
      <c r="K18" s="18">
        <v>0</v>
      </c>
      <c r="L18" s="18">
        <v>0</v>
      </c>
      <c r="M18" s="18">
        <v>0</v>
      </c>
      <c r="N18" s="18">
        <v>0</v>
      </c>
    </row>
    <row r="19" spans="2:14" ht="25.5">
      <c r="B19" s="15" t="s">
        <v>178</v>
      </c>
      <c r="C19" s="16" t="s">
        <v>565</v>
      </c>
      <c r="D19" s="17">
        <v>0</v>
      </c>
      <c r="E19" s="18">
        <v>0</v>
      </c>
      <c r="F19" s="18">
        <v>0</v>
      </c>
      <c r="G19" s="18">
        <v>0</v>
      </c>
      <c r="H19" s="18">
        <v>0</v>
      </c>
      <c r="I19" s="18">
        <v>0</v>
      </c>
      <c r="J19" s="18">
        <v>0</v>
      </c>
      <c r="K19" s="18">
        <v>0</v>
      </c>
      <c r="L19" s="18">
        <v>0</v>
      </c>
      <c r="M19" s="18">
        <v>0</v>
      </c>
      <c r="N19" s="18">
        <v>0</v>
      </c>
    </row>
    <row r="20" spans="2:14">
      <c r="B20" s="15" t="s">
        <v>181</v>
      </c>
      <c r="C20" s="16" t="s">
        <v>565</v>
      </c>
      <c r="D20" s="17">
        <v>0</v>
      </c>
      <c r="E20" s="18">
        <v>0</v>
      </c>
      <c r="F20" s="18">
        <v>0</v>
      </c>
      <c r="G20" s="18">
        <v>0</v>
      </c>
      <c r="H20" s="18">
        <v>0</v>
      </c>
      <c r="I20" s="18">
        <v>0</v>
      </c>
      <c r="J20" s="18">
        <v>0</v>
      </c>
      <c r="K20" s="18">
        <v>0</v>
      </c>
      <c r="L20" s="18">
        <v>0</v>
      </c>
      <c r="M20" s="18">
        <v>0</v>
      </c>
      <c r="N20" s="18">
        <v>0</v>
      </c>
    </row>
    <row r="21" spans="2:14">
      <c r="B21" s="15" t="s">
        <v>185</v>
      </c>
      <c r="C21" s="16" t="s">
        <v>565</v>
      </c>
      <c r="D21" s="17">
        <v>0</v>
      </c>
      <c r="E21" s="18">
        <v>0</v>
      </c>
      <c r="F21" s="18">
        <v>0</v>
      </c>
      <c r="G21" s="18">
        <v>0</v>
      </c>
      <c r="H21" s="18">
        <v>0</v>
      </c>
      <c r="I21" s="18">
        <v>0</v>
      </c>
      <c r="J21" s="18">
        <v>0</v>
      </c>
      <c r="K21" s="18">
        <v>0</v>
      </c>
      <c r="L21" s="18">
        <v>0</v>
      </c>
      <c r="M21" s="18">
        <v>0</v>
      </c>
      <c r="N21" s="18">
        <v>0</v>
      </c>
    </row>
    <row r="22" spans="2:14" ht="25.5">
      <c r="B22" s="15" t="s">
        <v>187</v>
      </c>
      <c r="C22" s="16" t="s">
        <v>565</v>
      </c>
      <c r="D22" s="17">
        <v>0</v>
      </c>
      <c r="E22" s="18">
        <v>0</v>
      </c>
      <c r="F22" s="18">
        <v>0</v>
      </c>
      <c r="G22" s="18">
        <v>0</v>
      </c>
      <c r="H22" s="18">
        <v>0</v>
      </c>
      <c r="I22" s="18">
        <v>0</v>
      </c>
      <c r="J22" s="18">
        <v>0</v>
      </c>
      <c r="K22" s="18">
        <v>0</v>
      </c>
      <c r="L22" s="18">
        <v>0</v>
      </c>
      <c r="M22" s="18">
        <v>0</v>
      </c>
      <c r="N22" s="18">
        <v>0</v>
      </c>
    </row>
    <row r="23" spans="2:14">
      <c r="B23" s="23" t="s">
        <v>192</v>
      </c>
      <c r="C23" s="16" t="s">
        <v>565</v>
      </c>
      <c r="D23" s="17">
        <v>0</v>
      </c>
      <c r="E23" s="18">
        <v>0</v>
      </c>
      <c r="F23" s="18">
        <v>0</v>
      </c>
      <c r="G23" s="18">
        <v>0</v>
      </c>
      <c r="H23" s="18">
        <v>0</v>
      </c>
      <c r="I23" s="18">
        <v>0</v>
      </c>
      <c r="J23" s="18">
        <v>0</v>
      </c>
      <c r="K23" s="18">
        <v>0</v>
      </c>
      <c r="L23" s="18">
        <v>0</v>
      </c>
      <c r="M23" s="18">
        <v>0</v>
      </c>
      <c r="N23" s="18">
        <v>0</v>
      </c>
    </row>
    <row r="24" spans="2:14">
      <c r="B24" s="10" t="s">
        <v>198</v>
      </c>
      <c r="C24" s="19"/>
      <c r="D24" s="12"/>
      <c r="E24" s="14"/>
      <c r="F24" s="14"/>
      <c r="G24" s="14"/>
      <c r="H24" s="14"/>
      <c r="I24" s="14"/>
      <c r="J24" s="14"/>
      <c r="K24" s="14"/>
      <c r="L24" s="14"/>
      <c r="M24" s="14"/>
      <c r="N24" s="14"/>
    </row>
    <row r="25" spans="2:14" ht="25.5">
      <c r="B25" s="15" t="s">
        <v>200</v>
      </c>
      <c r="C25" s="16" t="s">
        <v>566</v>
      </c>
      <c r="D25" s="17">
        <v>6188564.1100000003</v>
      </c>
      <c r="E25" s="18">
        <v>5391.37</v>
      </c>
      <c r="F25" s="18">
        <v>15695.44</v>
      </c>
      <c r="G25" s="18">
        <v>128458.73</v>
      </c>
      <c r="H25" s="18">
        <v>854550.93</v>
      </c>
      <c r="I25" s="18">
        <v>1772062.22</v>
      </c>
      <c r="J25" s="18">
        <v>943498.86</v>
      </c>
      <c r="K25" s="18">
        <v>0</v>
      </c>
      <c r="L25" s="18">
        <v>0</v>
      </c>
      <c r="M25" s="18">
        <v>2232025.96</v>
      </c>
      <c r="N25" s="18">
        <v>236880.6</v>
      </c>
    </row>
    <row r="26" spans="2:14" ht="25.5">
      <c r="B26" s="15" t="s">
        <v>203</v>
      </c>
      <c r="C26" s="16" t="s">
        <v>566</v>
      </c>
      <c r="D26" s="17">
        <v>6188564.1100000003</v>
      </c>
      <c r="E26" s="18">
        <v>5391.37</v>
      </c>
      <c r="F26" s="18">
        <v>15695.44</v>
      </c>
      <c r="G26" s="18">
        <v>128458.73</v>
      </c>
      <c r="H26" s="18">
        <v>854550.93</v>
      </c>
      <c r="I26" s="18">
        <v>1772062.22</v>
      </c>
      <c r="J26" s="18">
        <v>943498.86</v>
      </c>
      <c r="K26" s="18">
        <v>0</v>
      </c>
      <c r="L26" s="18">
        <v>0</v>
      </c>
      <c r="M26" s="18">
        <v>2232025.96</v>
      </c>
      <c r="N26" s="18">
        <v>236880.6</v>
      </c>
    </row>
    <row r="27" spans="2:14" ht="25.5">
      <c r="B27" s="15" t="s">
        <v>206</v>
      </c>
      <c r="C27" s="16" t="s">
        <v>566</v>
      </c>
      <c r="D27" s="17">
        <v>6188564.1100000003</v>
      </c>
      <c r="E27" s="18">
        <v>5391.37</v>
      </c>
      <c r="F27" s="18">
        <v>15695.44</v>
      </c>
      <c r="G27" s="18">
        <v>128458.73</v>
      </c>
      <c r="H27" s="18">
        <v>854550.93</v>
      </c>
      <c r="I27" s="18">
        <v>1772062.22</v>
      </c>
      <c r="J27" s="18">
        <v>943498.86</v>
      </c>
      <c r="K27" s="18">
        <v>0</v>
      </c>
      <c r="L27" s="18">
        <v>0</v>
      </c>
      <c r="M27" s="18">
        <v>2232025.96</v>
      </c>
      <c r="N27" s="18">
        <v>236880.6</v>
      </c>
    </row>
    <row r="28" spans="2:14" ht="25.5">
      <c r="B28" s="15" t="s">
        <v>209</v>
      </c>
      <c r="C28" s="16" t="s">
        <v>566</v>
      </c>
      <c r="D28" s="17">
        <v>6188564.1100000003</v>
      </c>
      <c r="E28" s="18">
        <v>5391.37</v>
      </c>
      <c r="F28" s="18">
        <v>15695.44</v>
      </c>
      <c r="G28" s="18">
        <v>128458.73</v>
      </c>
      <c r="H28" s="18">
        <v>854550.93</v>
      </c>
      <c r="I28" s="18">
        <v>1772062.22</v>
      </c>
      <c r="J28" s="18">
        <v>943498.86</v>
      </c>
      <c r="K28" s="18">
        <v>0</v>
      </c>
      <c r="L28" s="18">
        <v>0</v>
      </c>
      <c r="M28" s="18">
        <v>2232025.96</v>
      </c>
      <c r="N28" s="18">
        <v>236880.6</v>
      </c>
    </row>
    <row r="29" spans="2:14">
      <c r="B29" s="10" t="s">
        <v>213</v>
      </c>
      <c r="C29" s="19"/>
      <c r="D29" s="24"/>
      <c r="E29" s="14"/>
      <c r="F29" s="14"/>
      <c r="G29" s="14"/>
      <c r="H29" s="14"/>
      <c r="I29" s="14"/>
      <c r="J29" s="14"/>
      <c r="K29" s="14"/>
      <c r="L29" s="14"/>
      <c r="M29" s="14"/>
      <c r="N29" s="14"/>
    </row>
    <row r="30" spans="2:14">
      <c r="B30" s="15" t="s">
        <v>222</v>
      </c>
      <c r="C30" s="16" t="s">
        <v>565</v>
      </c>
      <c r="D30" s="17">
        <v>0</v>
      </c>
      <c r="E30" s="18">
        <v>0</v>
      </c>
      <c r="F30" s="18">
        <v>0</v>
      </c>
      <c r="G30" s="18">
        <v>0</v>
      </c>
      <c r="H30" s="18">
        <v>0</v>
      </c>
      <c r="I30" s="18">
        <v>0</v>
      </c>
      <c r="J30" s="18">
        <v>0</v>
      </c>
      <c r="K30" s="18">
        <v>0</v>
      </c>
      <c r="L30" s="18">
        <v>0</v>
      </c>
      <c r="M30" s="18">
        <v>0</v>
      </c>
      <c r="N30" s="18">
        <v>0</v>
      </c>
    </row>
    <row r="31" spans="2:14">
      <c r="B31" s="15" t="s">
        <v>225</v>
      </c>
      <c r="C31" s="16" t="s">
        <v>565</v>
      </c>
      <c r="D31" s="17">
        <v>0</v>
      </c>
      <c r="E31" s="18">
        <v>0</v>
      </c>
      <c r="F31" s="18">
        <v>0</v>
      </c>
      <c r="G31" s="18">
        <v>0</v>
      </c>
      <c r="H31" s="18">
        <v>0</v>
      </c>
      <c r="I31" s="18">
        <v>0</v>
      </c>
      <c r="J31" s="18">
        <v>0</v>
      </c>
      <c r="K31" s="18">
        <v>0</v>
      </c>
      <c r="L31" s="18">
        <v>0</v>
      </c>
      <c r="M31" s="18">
        <v>0</v>
      </c>
      <c r="N31" s="18">
        <v>0</v>
      </c>
    </row>
    <row r="32" spans="2:14">
      <c r="B32" s="15" t="s">
        <v>227</v>
      </c>
      <c r="C32" s="16" t="s">
        <v>565</v>
      </c>
      <c r="D32" s="17">
        <v>0</v>
      </c>
      <c r="E32" s="18">
        <v>0</v>
      </c>
      <c r="F32" s="18">
        <v>0</v>
      </c>
      <c r="G32" s="18">
        <v>0</v>
      </c>
      <c r="H32" s="18">
        <v>0</v>
      </c>
      <c r="I32" s="18">
        <v>0</v>
      </c>
      <c r="J32" s="18">
        <v>0</v>
      </c>
      <c r="K32" s="18">
        <v>0</v>
      </c>
      <c r="L32" s="18">
        <v>0</v>
      </c>
      <c r="M32" s="18">
        <v>0</v>
      </c>
      <c r="N32" s="18">
        <v>0</v>
      </c>
    </row>
    <row r="33" spans="2:14">
      <c r="B33" s="10" t="s">
        <v>234</v>
      </c>
      <c r="C33" s="19"/>
      <c r="D33" s="24"/>
      <c r="E33" s="14"/>
      <c r="F33" s="14"/>
      <c r="G33" s="14"/>
      <c r="H33" s="14"/>
      <c r="I33" s="14"/>
      <c r="J33" s="14"/>
      <c r="K33" s="14"/>
      <c r="L33" s="14"/>
      <c r="M33" s="14"/>
      <c r="N33" s="14"/>
    </row>
    <row r="34" spans="2:14">
      <c r="B34" s="15" t="s">
        <v>236</v>
      </c>
      <c r="C34" s="16" t="s">
        <v>565</v>
      </c>
      <c r="D34" s="17">
        <v>0</v>
      </c>
      <c r="E34" s="18">
        <v>0</v>
      </c>
      <c r="F34" s="18">
        <v>0</v>
      </c>
      <c r="G34" s="18">
        <v>0</v>
      </c>
      <c r="H34" s="18">
        <v>0</v>
      </c>
      <c r="I34" s="18">
        <v>0</v>
      </c>
      <c r="J34" s="18">
        <v>0</v>
      </c>
      <c r="K34" s="18">
        <v>0</v>
      </c>
      <c r="L34" s="18">
        <v>0</v>
      </c>
      <c r="M34" s="18">
        <v>0</v>
      </c>
      <c r="N34" s="18">
        <v>0</v>
      </c>
    </row>
    <row r="35" spans="2:14">
      <c r="B35" s="15" t="s">
        <v>239</v>
      </c>
      <c r="C35" s="16" t="s">
        <v>565</v>
      </c>
      <c r="D35" s="17">
        <v>0</v>
      </c>
      <c r="E35" s="18">
        <v>0</v>
      </c>
      <c r="F35" s="18">
        <v>0</v>
      </c>
      <c r="G35" s="18">
        <v>0</v>
      </c>
      <c r="H35" s="18">
        <v>0</v>
      </c>
      <c r="I35" s="18">
        <v>0</v>
      </c>
      <c r="J35" s="18">
        <v>0</v>
      </c>
      <c r="K35" s="18">
        <v>0</v>
      </c>
      <c r="L35" s="18">
        <v>0</v>
      </c>
      <c r="M35" s="18">
        <v>0</v>
      </c>
      <c r="N35" s="18">
        <v>0</v>
      </c>
    </row>
    <row r="36" spans="2:14">
      <c r="B36" s="10" t="s">
        <v>241</v>
      </c>
      <c r="C36" s="19"/>
      <c r="D36" s="12"/>
      <c r="E36" s="14"/>
      <c r="F36" s="14"/>
      <c r="G36" s="14"/>
      <c r="H36" s="14"/>
      <c r="I36" s="14"/>
      <c r="J36" s="14"/>
      <c r="K36" s="14"/>
      <c r="L36" s="14"/>
      <c r="M36" s="14"/>
      <c r="N36" s="14"/>
    </row>
    <row r="37" spans="2:14">
      <c r="B37" s="15" t="s">
        <v>243</v>
      </c>
      <c r="C37" s="16" t="s">
        <v>565</v>
      </c>
      <c r="D37" s="17">
        <v>0</v>
      </c>
      <c r="E37" s="18">
        <v>0</v>
      </c>
      <c r="F37" s="18">
        <v>0</v>
      </c>
      <c r="G37" s="18">
        <v>0</v>
      </c>
      <c r="H37" s="18">
        <v>0</v>
      </c>
      <c r="I37" s="18">
        <v>0</v>
      </c>
      <c r="J37" s="18">
        <v>0</v>
      </c>
      <c r="K37" s="18">
        <v>0</v>
      </c>
      <c r="L37" s="18">
        <v>0</v>
      </c>
      <c r="M37" s="18">
        <v>0</v>
      </c>
      <c r="N37" s="18">
        <v>0</v>
      </c>
    </row>
    <row r="38" spans="2:14">
      <c r="B38" s="15" t="s">
        <v>246</v>
      </c>
      <c r="C38" s="16" t="s">
        <v>565</v>
      </c>
      <c r="D38" s="17">
        <v>0</v>
      </c>
      <c r="E38" s="18">
        <v>0</v>
      </c>
      <c r="F38" s="18">
        <v>0</v>
      </c>
      <c r="G38" s="18">
        <v>0</v>
      </c>
      <c r="H38" s="18">
        <v>0</v>
      </c>
      <c r="I38" s="18">
        <v>0</v>
      </c>
      <c r="J38" s="18">
        <v>0</v>
      </c>
      <c r="K38" s="18">
        <v>0</v>
      </c>
      <c r="L38" s="18">
        <v>0</v>
      </c>
      <c r="M38" s="18">
        <v>0</v>
      </c>
      <c r="N38" s="18">
        <v>0</v>
      </c>
    </row>
    <row r="39" spans="2:14">
      <c r="B39" s="15" t="s">
        <v>249</v>
      </c>
      <c r="C39" s="16" t="s">
        <v>565</v>
      </c>
      <c r="D39" s="17">
        <v>0</v>
      </c>
      <c r="E39" s="18">
        <v>0</v>
      </c>
      <c r="F39" s="18">
        <v>0</v>
      </c>
      <c r="G39" s="18">
        <v>0</v>
      </c>
      <c r="H39" s="18">
        <v>0</v>
      </c>
      <c r="I39" s="18">
        <v>0</v>
      </c>
      <c r="J39" s="18">
        <v>0</v>
      </c>
      <c r="K39" s="18">
        <v>0</v>
      </c>
      <c r="L39" s="18">
        <v>0</v>
      </c>
      <c r="M39" s="18">
        <v>0</v>
      </c>
      <c r="N39" s="18">
        <v>0</v>
      </c>
    </row>
    <row r="40" spans="2:14">
      <c r="B40" s="15" t="s">
        <v>251</v>
      </c>
      <c r="C40" s="16" t="s">
        <v>565</v>
      </c>
      <c r="D40" s="17">
        <v>0</v>
      </c>
      <c r="E40" s="18">
        <v>0</v>
      </c>
      <c r="F40" s="18">
        <v>0</v>
      </c>
      <c r="G40" s="18">
        <v>0</v>
      </c>
      <c r="H40" s="18">
        <v>0</v>
      </c>
      <c r="I40" s="18">
        <v>0</v>
      </c>
      <c r="J40" s="18">
        <v>0</v>
      </c>
      <c r="K40" s="18">
        <v>0</v>
      </c>
      <c r="L40" s="18">
        <v>0</v>
      </c>
      <c r="M40" s="18">
        <v>0</v>
      </c>
      <c r="N40" s="18">
        <v>0</v>
      </c>
    </row>
    <row r="41" spans="2:14">
      <c r="B41" s="15" t="s">
        <v>254</v>
      </c>
      <c r="C41" s="16" t="s">
        <v>565</v>
      </c>
      <c r="D41" s="17">
        <v>0</v>
      </c>
      <c r="E41" s="18">
        <v>0</v>
      </c>
      <c r="F41" s="18">
        <v>0</v>
      </c>
      <c r="G41" s="18">
        <v>0</v>
      </c>
      <c r="H41" s="18">
        <v>0</v>
      </c>
      <c r="I41" s="18">
        <v>0</v>
      </c>
      <c r="J41" s="18">
        <v>0</v>
      </c>
      <c r="K41" s="18">
        <v>0</v>
      </c>
      <c r="L41" s="18">
        <v>0</v>
      </c>
      <c r="M41" s="18">
        <v>0</v>
      </c>
      <c r="N41" s="18">
        <v>0</v>
      </c>
    </row>
    <row r="42" spans="2:14">
      <c r="B42" s="15" t="s">
        <v>256</v>
      </c>
      <c r="C42" s="16" t="s">
        <v>565</v>
      </c>
      <c r="D42" s="17">
        <v>0</v>
      </c>
      <c r="E42" s="18">
        <v>0</v>
      </c>
      <c r="F42" s="18">
        <v>0</v>
      </c>
      <c r="G42" s="18">
        <v>0</v>
      </c>
      <c r="H42" s="18">
        <v>0</v>
      </c>
      <c r="I42" s="18">
        <v>0</v>
      </c>
      <c r="J42" s="18">
        <v>0</v>
      </c>
      <c r="K42" s="18">
        <v>0</v>
      </c>
      <c r="L42" s="18">
        <v>0</v>
      </c>
      <c r="M42" s="18">
        <v>0</v>
      </c>
      <c r="N42" s="18">
        <v>0</v>
      </c>
    </row>
    <row r="43" spans="2:14" ht="25.5">
      <c r="B43" s="15" t="s">
        <v>259</v>
      </c>
      <c r="C43" s="16" t="s">
        <v>565</v>
      </c>
      <c r="D43" s="17">
        <v>0</v>
      </c>
      <c r="E43" s="18">
        <v>0</v>
      </c>
      <c r="F43" s="18">
        <v>0</v>
      </c>
      <c r="G43" s="18">
        <v>0</v>
      </c>
      <c r="H43" s="18">
        <v>0</v>
      </c>
      <c r="I43" s="18">
        <v>0</v>
      </c>
      <c r="J43" s="18">
        <v>0</v>
      </c>
      <c r="K43" s="18">
        <v>0</v>
      </c>
      <c r="L43" s="18">
        <v>0</v>
      </c>
      <c r="M43" s="18">
        <v>0</v>
      </c>
      <c r="N43" s="18">
        <v>0</v>
      </c>
    </row>
    <row r="44" spans="2:14">
      <c r="B44" s="15" t="s">
        <v>262</v>
      </c>
      <c r="C44" s="16" t="s">
        <v>565</v>
      </c>
      <c r="D44" s="17">
        <v>0</v>
      </c>
      <c r="E44" s="18">
        <v>0</v>
      </c>
      <c r="F44" s="18">
        <v>0</v>
      </c>
      <c r="G44" s="18">
        <v>0</v>
      </c>
      <c r="H44" s="18">
        <v>0</v>
      </c>
      <c r="I44" s="18">
        <v>0</v>
      </c>
      <c r="J44" s="18">
        <v>0</v>
      </c>
      <c r="K44" s="18">
        <v>0</v>
      </c>
      <c r="L44" s="18">
        <v>0</v>
      </c>
      <c r="M44" s="18">
        <v>0</v>
      </c>
      <c r="N44" s="18">
        <v>0</v>
      </c>
    </row>
    <row r="45" spans="2:14">
      <c r="B45" s="15" t="s">
        <v>264</v>
      </c>
      <c r="C45" s="16" t="s">
        <v>565</v>
      </c>
      <c r="D45" s="17">
        <v>0</v>
      </c>
      <c r="E45" s="18">
        <v>0</v>
      </c>
      <c r="F45" s="18">
        <v>0</v>
      </c>
      <c r="G45" s="18">
        <v>0</v>
      </c>
      <c r="H45" s="18">
        <v>0</v>
      </c>
      <c r="I45" s="18">
        <v>0</v>
      </c>
      <c r="J45" s="18">
        <v>0</v>
      </c>
      <c r="K45" s="18">
        <v>0</v>
      </c>
      <c r="L45" s="18">
        <v>0</v>
      </c>
      <c r="M45" s="18">
        <v>0</v>
      </c>
      <c r="N45" s="18">
        <v>0</v>
      </c>
    </row>
    <row r="46" spans="2:14">
      <c r="B46" s="15" t="s">
        <v>266</v>
      </c>
      <c r="C46" s="16" t="s">
        <v>565</v>
      </c>
      <c r="D46" s="17">
        <v>0</v>
      </c>
      <c r="E46" s="18">
        <v>0</v>
      </c>
      <c r="F46" s="18">
        <v>0</v>
      </c>
      <c r="G46" s="18">
        <v>0</v>
      </c>
      <c r="H46" s="18">
        <v>0</v>
      </c>
      <c r="I46" s="18">
        <v>0</v>
      </c>
      <c r="J46" s="18">
        <v>0</v>
      </c>
      <c r="K46" s="18">
        <v>0</v>
      </c>
      <c r="L46" s="18">
        <v>0</v>
      </c>
      <c r="M46" s="18">
        <v>0</v>
      </c>
      <c r="N46" s="18">
        <v>0</v>
      </c>
    </row>
    <row r="47" spans="2:14">
      <c r="B47" s="15" t="s">
        <v>268</v>
      </c>
      <c r="C47" s="16" t="s">
        <v>565</v>
      </c>
      <c r="D47" s="17">
        <v>0</v>
      </c>
      <c r="E47" s="18">
        <v>0</v>
      </c>
      <c r="F47" s="18">
        <v>0</v>
      </c>
      <c r="G47" s="18">
        <v>0</v>
      </c>
      <c r="H47" s="18">
        <v>0</v>
      </c>
      <c r="I47" s="18">
        <v>0</v>
      </c>
      <c r="J47" s="18">
        <v>0</v>
      </c>
      <c r="K47" s="18">
        <v>0</v>
      </c>
      <c r="L47" s="18">
        <v>0</v>
      </c>
      <c r="M47" s="18">
        <v>0</v>
      </c>
      <c r="N47" s="18">
        <v>0</v>
      </c>
    </row>
    <row r="48" spans="2:14">
      <c r="B48" s="15" t="s">
        <v>271</v>
      </c>
      <c r="C48" s="16" t="s">
        <v>565</v>
      </c>
      <c r="D48" s="17">
        <v>0</v>
      </c>
      <c r="E48" s="18">
        <v>0</v>
      </c>
      <c r="F48" s="18">
        <v>0</v>
      </c>
      <c r="G48" s="18">
        <v>0</v>
      </c>
      <c r="H48" s="18">
        <v>0</v>
      </c>
      <c r="I48" s="18">
        <v>0</v>
      </c>
      <c r="J48" s="18">
        <v>0</v>
      </c>
      <c r="K48" s="18">
        <v>0</v>
      </c>
      <c r="L48" s="18">
        <v>0</v>
      </c>
      <c r="M48" s="18">
        <v>0</v>
      </c>
      <c r="N48" s="18">
        <v>0</v>
      </c>
    </row>
    <row r="49" spans="1:18" ht="25.5">
      <c r="B49" s="15" t="s">
        <v>274</v>
      </c>
      <c r="C49" s="16" t="s">
        <v>565</v>
      </c>
      <c r="D49" s="17">
        <v>0</v>
      </c>
      <c r="E49" s="18">
        <v>0</v>
      </c>
      <c r="F49" s="18">
        <v>0</v>
      </c>
      <c r="G49" s="18">
        <v>0</v>
      </c>
      <c r="H49" s="18">
        <v>0</v>
      </c>
      <c r="I49" s="18">
        <v>0</v>
      </c>
      <c r="J49" s="18">
        <v>0</v>
      </c>
      <c r="K49" s="18">
        <v>0</v>
      </c>
      <c r="L49" s="18">
        <v>0</v>
      </c>
      <c r="M49" s="18">
        <v>0</v>
      </c>
      <c r="N49" s="18">
        <v>0</v>
      </c>
    </row>
    <row r="50" spans="1:18">
      <c r="B50" s="15" t="s">
        <v>279</v>
      </c>
      <c r="C50" s="16" t="s">
        <v>565</v>
      </c>
      <c r="D50" s="17">
        <v>0</v>
      </c>
      <c r="E50" s="18">
        <v>0</v>
      </c>
      <c r="F50" s="18">
        <v>0</v>
      </c>
      <c r="G50" s="18">
        <v>0</v>
      </c>
      <c r="H50" s="18">
        <v>0</v>
      </c>
      <c r="I50" s="18">
        <v>0</v>
      </c>
      <c r="J50" s="18">
        <v>0</v>
      </c>
      <c r="K50" s="18">
        <v>0</v>
      </c>
      <c r="L50" s="18">
        <v>0</v>
      </c>
      <c r="M50" s="18">
        <v>0</v>
      </c>
      <c r="N50" s="18">
        <v>0</v>
      </c>
    </row>
    <row r="51" spans="1:18">
      <c r="B51" s="23" t="s">
        <v>283</v>
      </c>
      <c r="C51" s="16" t="s">
        <v>565</v>
      </c>
      <c r="D51" s="17">
        <v>0</v>
      </c>
      <c r="E51" s="18">
        <v>0</v>
      </c>
      <c r="F51" s="18">
        <v>0</v>
      </c>
      <c r="G51" s="18">
        <v>0</v>
      </c>
      <c r="H51" s="18">
        <v>0</v>
      </c>
      <c r="I51" s="18">
        <v>0</v>
      </c>
      <c r="J51" s="18">
        <v>0</v>
      </c>
      <c r="K51" s="18">
        <v>0</v>
      </c>
      <c r="L51" s="18">
        <v>0</v>
      </c>
      <c r="M51" s="18">
        <v>0</v>
      </c>
      <c r="N51" s="18">
        <v>0</v>
      </c>
    </row>
    <row r="52" spans="1:18">
      <c r="B52" s="10" t="s">
        <v>285</v>
      </c>
      <c r="C52" s="19"/>
      <c r="D52" s="12"/>
      <c r="E52" s="14"/>
      <c r="F52" s="14"/>
      <c r="G52" s="14"/>
      <c r="H52" s="14"/>
      <c r="I52" s="14"/>
      <c r="J52" s="14"/>
      <c r="K52" s="14"/>
      <c r="L52" s="14"/>
      <c r="M52" s="14"/>
      <c r="N52" s="14"/>
    </row>
    <row r="53" spans="1:18">
      <c r="B53" s="15" t="s">
        <v>287</v>
      </c>
      <c r="C53" s="16" t="s">
        <v>565</v>
      </c>
      <c r="D53" s="17">
        <v>0</v>
      </c>
      <c r="E53" s="18">
        <v>0</v>
      </c>
      <c r="F53" s="18">
        <v>0</v>
      </c>
      <c r="G53" s="18">
        <v>0</v>
      </c>
      <c r="H53" s="18">
        <v>0</v>
      </c>
      <c r="I53" s="18">
        <v>0</v>
      </c>
      <c r="J53" s="18">
        <v>0</v>
      </c>
      <c r="K53" s="18">
        <v>0</v>
      </c>
      <c r="L53" s="18">
        <v>0</v>
      </c>
      <c r="M53" s="18">
        <v>0</v>
      </c>
      <c r="N53" s="18">
        <v>0</v>
      </c>
    </row>
    <row r="54" spans="1:18">
      <c r="B54" s="15" t="s">
        <v>290</v>
      </c>
      <c r="C54" s="16" t="s">
        <v>565</v>
      </c>
      <c r="D54" s="17">
        <v>0</v>
      </c>
      <c r="E54" s="18">
        <v>0</v>
      </c>
      <c r="F54" s="18">
        <v>0</v>
      </c>
      <c r="G54" s="18">
        <v>0</v>
      </c>
      <c r="H54" s="18">
        <v>0</v>
      </c>
      <c r="I54" s="18">
        <v>0</v>
      </c>
      <c r="J54" s="18">
        <v>0</v>
      </c>
      <c r="K54" s="18">
        <v>0</v>
      </c>
      <c r="L54" s="18">
        <v>0</v>
      </c>
      <c r="M54" s="18">
        <v>0</v>
      </c>
      <c r="N54" s="18">
        <v>0</v>
      </c>
    </row>
    <row r="55" spans="1:18">
      <c r="B55" s="15" t="s">
        <v>295</v>
      </c>
      <c r="C55" s="16" t="s">
        <v>565</v>
      </c>
      <c r="D55" s="17">
        <v>0</v>
      </c>
      <c r="E55" s="18">
        <v>0</v>
      </c>
      <c r="F55" s="18">
        <v>0</v>
      </c>
      <c r="G55" s="18">
        <v>0</v>
      </c>
      <c r="H55" s="18">
        <v>0</v>
      </c>
      <c r="I55" s="18">
        <v>0</v>
      </c>
      <c r="J55" s="18">
        <v>0</v>
      </c>
      <c r="K55" s="18">
        <v>0</v>
      </c>
      <c r="L55" s="18">
        <v>0</v>
      </c>
      <c r="M55" s="18">
        <v>0</v>
      </c>
      <c r="N55" s="18">
        <v>0</v>
      </c>
    </row>
    <row r="56" spans="1:18">
      <c r="B56" s="15" t="s">
        <v>301</v>
      </c>
      <c r="C56" s="16" t="s">
        <v>565</v>
      </c>
      <c r="D56" s="17">
        <v>0</v>
      </c>
      <c r="E56" s="18">
        <v>0</v>
      </c>
      <c r="F56" s="18">
        <v>0</v>
      </c>
      <c r="G56" s="18">
        <v>0</v>
      </c>
      <c r="H56" s="18">
        <v>0</v>
      </c>
      <c r="I56" s="18">
        <v>0</v>
      </c>
      <c r="J56" s="18">
        <v>0</v>
      </c>
      <c r="K56" s="18">
        <v>0</v>
      </c>
      <c r="L56" s="18">
        <v>0</v>
      </c>
      <c r="M56" s="18">
        <v>0</v>
      </c>
      <c r="N56" s="18">
        <v>0</v>
      </c>
    </row>
    <row r="57" spans="1:18">
      <c r="B57" s="15" t="s">
        <v>307</v>
      </c>
      <c r="C57" s="16" t="s">
        <v>565</v>
      </c>
      <c r="D57" s="17">
        <v>0</v>
      </c>
      <c r="E57" s="18">
        <v>0</v>
      </c>
      <c r="F57" s="18">
        <v>0</v>
      </c>
      <c r="G57" s="18">
        <v>0</v>
      </c>
      <c r="H57" s="18">
        <v>0</v>
      </c>
      <c r="I57" s="18">
        <v>0</v>
      </c>
      <c r="J57" s="18">
        <v>0</v>
      </c>
      <c r="K57" s="18">
        <v>0</v>
      </c>
      <c r="L57" s="18">
        <v>0</v>
      </c>
      <c r="M57" s="18">
        <v>0</v>
      </c>
      <c r="N57" s="18">
        <v>0</v>
      </c>
    </row>
    <row r="58" spans="1:18">
      <c r="B58" s="15" t="s">
        <v>311</v>
      </c>
      <c r="C58" s="16" t="s">
        <v>565</v>
      </c>
      <c r="D58" s="17">
        <v>0</v>
      </c>
      <c r="E58" s="18">
        <v>0</v>
      </c>
      <c r="F58" s="18">
        <v>0</v>
      </c>
      <c r="G58" s="18">
        <v>0</v>
      </c>
      <c r="H58" s="18">
        <v>0</v>
      </c>
      <c r="I58" s="18">
        <v>0</v>
      </c>
      <c r="J58" s="18">
        <v>0</v>
      </c>
      <c r="K58" s="18">
        <v>0</v>
      </c>
      <c r="L58" s="18">
        <v>0</v>
      </c>
      <c r="M58" s="18">
        <v>0</v>
      </c>
      <c r="N58" s="18">
        <v>0</v>
      </c>
    </row>
    <row r="59" spans="1:18" ht="6.75" customHeight="1"/>
    <row r="60" spans="1:18">
      <c r="B60" s="286" t="s">
        <v>567</v>
      </c>
      <c r="C60" s="287"/>
      <c r="D60" s="17">
        <f>SUM(E60:N60)</f>
        <v>100</v>
      </c>
      <c r="E60" s="26">
        <v>2.64996323184043</v>
      </c>
      <c r="F60" s="26">
        <v>1.60516057757825</v>
      </c>
      <c r="G60" s="26">
        <v>1.03079516418404</v>
      </c>
      <c r="H60" s="26">
        <v>6.1336752706527902</v>
      </c>
      <c r="I60" s="26">
        <v>7.8166078321599697</v>
      </c>
      <c r="J60" s="26">
        <v>6.38974942369485</v>
      </c>
      <c r="K60" s="26">
        <v>0</v>
      </c>
      <c r="L60" s="26">
        <v>0</v>
      </c>
      <c r="M60" s="26">
        <v>49.698527098718699</v>
      </c>
      <c r="N60" s="26">
        <v>24.675521401171</v>
      </c>
    </row>
    <row r="61" spans="1:18">
      <c r="B61" s="286" t="s">
        <v>568</v>
      </c>
      <c r="C61" s="287"/>
      <c r="D61" s="17">
        <f>SUM(E61:N61)</f>
        <v>100</v>
      </c>
      <c r="E61" s="26">
        <v>0</v>
      </c>
      <c r="F61" s="26">
        <v>2.4161907540014198</v>
      </c>
      <c r="G61" s="26">
        <v>1.77391529710005</v>
      </c>
      <c r="H61" s="26">
        <v>2.0942816752453299</v>
      </c>
      <c r="I61" s="26">
        <v>2.00825560886318</v>
      </c>
      <c r="J61" s="26">
        <v>0.38903940670241</v>
      </c>
      <c r="K61" s="26">
        <v>0</v>
      </c>
      <c r="L61" s="26">
        <v>0</v>
      </c>
      <c r="M61" s="26">
        <v>60.1165837119215</v>
      </c>
      <c r="N61" s="26">
        <v>31.201733546166199</v>
      </c>
    </row>
    <row r="62" spans="1:18">
      <c r="B62" s="1"/>
    </row>
    <row r="63" spans="1:18">
      <c r="B63" s="1" t="s">
        <v>569</v>
      </c>
    </row>
    <row r="64" spans="1:18" s="1" customFormat="1" ht="15" customHeight="1">
      <c r="A64" s="3"/>
      <c r="B64" s="288" t="s">
        <v>561</v>
      </c>
      <c r="C64" s="289"/>
      <c r="D64" s="301" t="s">
        <v>570</v>
      </c>
      <c r="E64" s="284" t="s">
        <v>564</v>
      </c>
      <c r="F64" s="284"/>
      <c r="G64" s="284"/>
      <c r="H64" s="284"/>
      <c r="I64" s="284"/>
      <c r="J64" s="284"/>
      <c r="K64" s="284"/>
      <c r="L64" s="284"/>
      <c r="M64" s="284"/>
      <c r="N64" s="284"/>
      <c r="O64" s="206" t="s">
        <v>24</v>
      </c>
      <c r="Q64" s="29"/>
      <c r="R64" s="30"/>
    </row>
    <row r="65" spans="1:18" s="1" customFormat="1" ht="67.5" customHeight="1">
      <c r="A65" s="3"/>
      <c r="B65" s="304"/>
      <c r="C65" s="305"/>
      <c r="D65" s="301"/>
      <c r="E65" s="7" t="s">
        <v>411</v>
      </c>
      <c r="F65" s="8" t="s">
        <v>414</v>
      </c>
      <c r="G65" s="8" t="s">
        <v>416</v>
      </c>
      <c r="H65" s="8" t="s">
        <v>418</v>
      </c>
      <c r="I65" s="8" t="s">
        <v>421</v>
      </c>
      <c r="J65" s="8" t="s">
        <v>423</v>
      </c>
      <c r="K65" s="8" t="s">
        <v>425</v>
      </c>
      <c r="L65" s="7" t="s">
        <v>428</v>
      </c>
      <c r="M65" s="8" t="s">
        <v>431</v>
      </c>
      <c r="N65" s="8" t="s">
        <v>508</v>
      </c>
      <c r="O65" s="206"/>
      <c r="Q65" s="44" t="s">
        <v>571</v>
      </c>
      <c r="R65" s="28" t="s">
        <v>126</v>
      </c>
    </row>
    <row r="66" spans="1:18" s="1" customFormat="1" ht="15" customHeight="1">
      <c r="A66" s="3"/>
      <c r="B66" s="288" t="s">
        <v>26</v>
      </c>
      <c r="C66" s="289"/>
      <c r="D66" s="31" t="s">
        <v>29</v>
      </c>
      <c r="E66" s="290" t="s">
        <v>30</v>
      </c>
      <c r="F66" s="290"/>
      <c r="G66" s="290"/>
      <c r="H66" s="290"/>
      <c r="I66" s="290"/>
      <c r="J66" s="290"/>
      <c r="K66" s="290"/>
      <c r="L66" s="290"/>
      <c r="M66" s="290"/>
      <c r="N66" s="290"/>
      <c r="O66" s="28" t="s">
        <v>31</v>
      </c>
      <c r="Q66" s="28" t="s">
        <v>32</v>
      </c>
      <c r="R66" s="28" t="s">
        <v>33</v>
      </c>
    </row>
    <row r="67" spans="1:18" ht="15" customHeight="1">
      <c r="B67" s="291" t="s">
        <v>140</v>
      </c>
      <c r="C67" s="292"/>
      <c r="D67" s="12"/>
      <c r="E67" s="13"/>
      <c r="F67" s="14"/>
      <c r="G67" s="14"/>
      <c r="H67" s="14"/>
      <c r="I67" s="14"/>
      <c r="J67" s="14"/>
      <c r="K67" s="14"/>
      <c r="L67" s="14"/>
      <c r="M67" s="14"/>
      <c r="N67" s="14"/>
      <c r="O67" s="281" t="s">
        <v>412</v>
      </c>
      <c r="Q67" s="14"/>
      <c r="R67" s="14"/>
    </row>
    <row r="68" spans="1:18" ht="38.25" customHeight="1">
      <c r="B68" s="293" t="s">
        <v>142</v>
      </c>
      <c r="C68" s="294"/>
      <c r="D68" s="17">
        <v>0</v>
      </c>
      <c r="E68" s="18">
        <f>IFERROR($D68/$D10*E10,0)</f>
        <v>0</v>
      </c>
      <c r="F68" s="18">
        <f t="shared" ref="F68:N69" si="0">IFERROR($D68/$D10*F10,0)</f>
        <v>0</v>
      </c>
      <c r="G68" s="18">
        <f t="shared" si="0"/>
        <v>0</v>
      </c>
      <c r="H68" s="18">
        <f t="shared" si="0"/>
        <v>0</v>
      </c>
      <c r="I68" s="18">
        <f t="shared" si="0"/>
        <v>0</v>
      </c>
      <c r="J68" s="18">
        <f t="shared" si="0"/>
        <v>0</v>
      </c>
      <c r="K68" s="18">
        <f t="shared" si="0"/>
        <v>0</v>
      </c>
      <c r="L68" s="18">
        <f t="shared" si="0"/>
        <v>0</v>
      </c>
      <c r="M68" s="18">
        <f t="shared" si="0"/>
        <v>0</v>
      </c>
      <c r="N68" s="18">
        <f t="shared" si="0"/>
        <v>0</v>
      </c>
      <c r="O68" s="243"/>
      <c r="P68" s="42">
        <f>+D68-SUM(E68:N68)</f>
        <v>0</v>
      </c>
      <c r="Q68" s="26">
        <v>0</v>
      </c>
      <c r="R68" s="26">
        <f>D68-Q68</f>
        <v>0</v>
      </c>
    </row>
    <row r="69" spans="1:18">
      <c r="B69" s="293" t="s">
        <v>145</v>
      </c>
      <c r="C69" s="294"/>
      <c r="D69" s="17">
        <v>0</v>
      </c>
      <c r="E69" s="18">
        <f>IFERROR($D69/$D11*E11,0)</f>
        <v>0</v>
      </c>
      <c r="F69" s="18">
        <f t="shared" si="0"/>
        <v>0</v>
      </c>
      <c r="G69" s="18">
        <f t="shared" si="0"/>
        <v>0</v>
      </c>
      <c r="H69" s="18">
        <f t="shared" si="0"/>
        <v>0</v>
      </c>
      <c r="I69" s="18">
        <f t="shared" si="0"/>
        <v>0</v>
      </c>
      <c r="J69" s="18">
        <f t="shared" si="0"/>
        <v>0</v>
      </c>
      <c r="K69" s="18">
        <f t="shared" si="0"/>
        <v>0</v>
      </c>
      <c r="L69" s="18">
        <f t="shared" si="0"/>
        <v>0</v>
      </c>
      <c r="M69" s="18">
        <f t="shared" si="0"/>
        <v>0</v>
      </c>
      <c r="N69" s="18">
        <f t="shared" si="0"/>
        <v>0</v>
      </c>
      <c r="O69" s="243"/>
      <c r="P69" s="42">
        <f t="shared" ref="P69:P117" si="1">+D69-SUM(E69:N69)</f>
        <v>0</v>
      </c>
      <c r="Q69" s="26">
        <v>0</v>
      </c>
      <c r="R69" s="26">
        <f t="shared" ref="R69:R120" si="2">D69-Q69</f>
        <v>0</v>
      </c>
    </row>
    <row r="70" spans="1:18">
      <c r="B70" s="291" t="s">
        <v>159</v>
      </c>
      <c r="C70" s="292"/>
      <c r="D70" s="12"/>
      <c r="E70" s="14"/>
      <c r="F70" s="14"/>
      <c r="G70" s="14"/>
      <c r="H70" s="14"/>
      <c r="I70" s="14"/>
      <c r="J70" s="14"/>
      <c r="K70" s="14"/>
      <c r="L70" s="14"/>
      <c r="M70" s="14"/>
      <c r="N70" s="14"/>
      <c r="O70" s="243"/>
      <c r="P70" s="42">
        <f t="shared" si="1"/>
        <v>0</v>
      </c>
      <c r="Q70" s="22"/>
      <c r="R70" s="22"/>
    </row>
    <row r="71" spans="1:18">
      <c r="B71" s="293" t="s">
        <v>161</v>
      </c>
      <c r="C71" s="294"/>
      <c r="D71" s="17">
        <v>0</v>
      </c>
      <c r="E71" s="26">
        <f t="shared" ref="E71:N72" si="3">IFERROR($D71/$D13*E13,0)</f>
        <v>0</v>
      </c>
      <c r="F71" s="26">
        <f t="shared" si="3"/>
        <v>0</v>
      </c>
      <c r="G71" s="26">
        <f t="shared" si="3"/>
        <v>0</v>
      </c>
      <c r="H71" s="26">
        <f t="shared" si="3"/>
        <v>0</v>
      </c>
      <c r="I71" s="26">
        <f t="shared" si="3"/>
        <v>0</v>
      </c>
      <c r="J71" s="26">
        <f t="shared" si="3"/>
        <v>0</v>
      </c>
      <c r="K71" s="26">
        <f t="shared" si="3"/>
        <v>0</v>
      </c>
      <c r="L71" s="26">
        <f t="shared" si="3"/>
        <v>0</v>
      </c>
      <c r="M71" s="26">
        <f t="shared" si="3"/>
        <v>0</v>
      </c>
      <c r="N71" s="26">
        <f t="shared" si="3"/>
        <v>0</v>
      </c>
      <c r="O71" s="243"/>
      <c r="P71" s="42">
        <f t="shared" si="1"/>
        <v>0</v>
      </c>
      <c r="Q71" s="26">
        <v>0</v>
      </c>
      <c r="R71" s="26">
        <f t="shared" si="2"/>
        <v>0</v>
      </c>
    </row>
    <row r="72" spans="1:18">
      <c r="B72" s="293" t="s">
        <v>164</v>
      </c>
      <c r="C72" s="294"/>
      <c r="D72" s="17">
        <v>0</v>
      </c>
      <c r="E72" s="26">
        <f t="shared" si="3"/>
        <v>0</v>
      </c>
      <c r="F72" s="26">
        <f t="shared" si="3"/>
        <v>0</v>
      </c>
      <c r="G72" s="26">
        <f t="shared" si="3"/>
        <v>0</v>
      </c>
      <c r="H72" s="26">
        <f t="shared" si="3"/>
        <v>0</v>
      </c>
      <c r="I72" s="26">
        <f t="shared" si="3"/>
        <v>0</v>
      </c>
      <c r="J72" s="26">
        <f t="shared" si="3"/>
        <v>0</v>
      </c>
      <c r="K72" s="26">
        <f t="shared" si="3"/>
        <v>0</v>
      </c>
      <c r="L72" s="26">
        <f t="shared" si="3"/>
        <v>0</v>
      </c>
      <c r="M72" s="26">
        <f t="shared" si="3"/>
        <v>0</v>
      </c>
      <c r="N72" s="26">
        <f t="shared" si="3"/>
        <v>0</v>
      </c>
      <c r="O72" s="243"/>
      <c r="P72" s="42">
        <f t="shared" si="1"/>
        <v>0</v>
      </c>
      <c r="Q72" s="26">
        <v>0</v>
      </c>
      <c r="R72" s="26">
        <f t="shared" si="2"/>
        <v>0</v>
      </c>
    </row>
    <row r="73" spans="1:18">
      <c r="B73" s="291" t="s">
        <v>166</v>
      </c>
      <c r="C73" s="292"/>
      <c r="D73" s="21"/>
      <c r="E73" s="22"/>
      <c r="F73" s="22"/>
      <c r="G73" s="22"/>
      <c r="H73" s="22"/>
      <c r="I73" s="22"/>
      <c r="J73" s="22"/>
      <c r="K73" s="22"/>
      <c r="L73" s="22"/>
      <c r="M73" s="22"/>
      <c r="N73" s="22"/>
      <c r="O73" s="243"/>
      <c r="P73" s="42">
        <f t="shared" si="1"/>
        <v>0</v>
      </c>
      <c r="Q73" s="22"/>
      <c r="R73" s="22"/>
    </row>
    <row r="74" spans="1:18">
      <c r="B74" s="293" t="s">
        <v>168</v>
      </c>
      <c r="C74" s="294"/>
      <c r="D74" s="17">
        <v>0</v>
      </c>
      <c r="E74" s="26">
        <f t="shared" ref="E74:N74" si="4">IFERROR($D74/$D16*E16,0)</f>
        <v>0</v>
      </c>
      <c r="F74" s="26">
        <f t="shared" si="4"/>
        <v>0</v>
      </c>
      <c r="G74" s="26">
        <f t="shared" si="4"/>
        <v>0</v>
      </c>
      <c r="H74" s="26">
        <f t="shared" si="4"/>
        <v>0</v>
      </c>
      <c r="I74" s="26">
        <f t="shared" si="4"/>
        <v>0</v>
      </c>
      <c r="J74" s="26">
        <f t="shared" si="4"/>
        <v>0</v>
      </c>
      <c r="K74" s="26">
        <f t="shared" si="4"/>
        <v>0</v>
      </c>
      <c r="L74" s="26">
        <f t="shared" si="4"/>
        <v>0</v>
      </c>
      <c r="M74" s="26">
        <f t="shared" si="4"/>
        <v>0</v>
      </c>
      <c r="N74" s="26">
        <f t="shared" si="4"/>
        <v>0</v>
      </c>
      <c r="O74" s="243"/>
      <c r="P74" s="42">
        <f t="shared" si="1"/>
        <v>0</v>
      </c>
      <c r="Q74" s="26">
        <v>0</v>
      </c>
      <c r="R74" s="26">
        <f t="shared" si="2"/>
        <v>0</v>
      </c>
    </row>
    <row r="75" spans="1:18">
      <c r="B75" s="291" t="s">
        <v>171</v>
      </c>
      <c r="C75" s="292"/>
      <c r="D75" s="12"/>
      <c r="E75" s="14"/>
      <c r="F75" s="14"/>
      <c r="G75" s="14"/>
      <c r="H75" s="14"/>
      <c r="I75" s="14"/>
      <c r="J75" s="14"/>
      <c r="K75" s="14"/>
      <c r="L75" s="14"/>
      <c r="M75" s="14"/>
      <c r="N75" s="14"/>
      <c r="O75" s="243"/>
      <c r="P75" s="42">
        <f t="shared" si="1"/>
        <v>0</v>
      </c>
      <c r="Q75" s="22"/>
      <c r="R75" s="22"/>
    </row>
    <row r="76" spans="1:18">
      <c r="B76" s="293" t="s">
        <v>173</v>
      </c>
      <c r="C76" s="294"/>
      <c r="D76" s="17">
        <v>0</v>
      </c>
      <c r="E76" s="26">
        <f t="shared" ref="E76:N81" si="5">IFERROR($D76/$D18*E18,0)</f>
        <v>0</v>
      </c>
      <c r="F76" s="26">
        <f t="shared" si="5"/>
        <v>0</v>
      </c>
      <c r="G76" s="26">
        <f t="shared" si="5"/>
        <v>0</v>
      </c>
      <c r="H76" s="26">
        <f t="shared" si="5"/>
        <v>0</v>
      </c>
      <c r="I76" s="26">
        <f t="shared" si="5"/>
        <v>0</v>
      </c>
      <c r="J76" s="26">
        <f t="shared" si="5"/>
        <v>0</v>
      </c>
      <c r="K76" s="26">
        <f t="shared" si="5"/>
        <v>0</v>
      </c>
      <c r="L76" s="26">
        <f t="shared" si="5"/>
        <v>0</v>
      </c>
      <c r="M76" s="26">
        <f t="shared" si="5"/>
        <v>0</v>
      </c>
      <c r="N76" s="26">
        <f t="shared" si="5"/>
        <v>0</v>
      </c>
      <c r="O76" s="243"/>
      <c r="P76" s="42">
        <f t="shared" si="1"/>
        <v>0</v>
      </c>
      <c r="Q76" s="26">
        <v>0</v>
      </c>
      <c r="R76" s="26">
        <f t="shared" si="2"/>
        <v>0</v>
      </c>
    </row>
    <row r="77" spans="1:18">
      <c r="B77" s="293" t="s">
        <v>178</v>
      </c>
      <c r="C77" s="294"/>
      <c r="D77" s="17">
        <v>0</v>
      </c>
      <c r="E77" s="26">
        <f t="shared" si="5"/>
        <v>0</v>
      </c>
      <c r="F77" s="26">
        <f t="shared" si="5"/>
        <v>0</v>
      </c>
      <c r="G77" s="26">
        <f t="shared" si="5"/>
        <v>0</v>
      </c>
      <c r="H77" s="26">
        <f t="shared" si="5"/>
        <v>0</v>
      </c>
      <c r="I77" s="26">
        <f t="shared" si="5"/>
        <v>0</v>
      </c>
      <c r="J77" s="26">
        <f t="shared" si="5"/>
        <v>0</v>
      </c>
      <c r="K77" s="26">
        <f t="shared" si="5"/>
        <v>0</v>
      </c>
      <c r="L77" s="26">
        <f t="shared" si="5"/>
        <v>0</v>
      </c>
      <c r="M77" s="26">
        <f t="shared" si="5"/>
        <v>0</v>
      </c>
      <c r="N77" s="26">
        <f t="shared" si="5"/>
        <v>0</v>
      </c>
      <c r="O77" s="243"/>
      <c r="P77" s="42">
        <f t="shared" si="1"/>
        <v>0</v>
      </c>
      <c r="Q77" s="26">
        <v>0</v>
      </c>
      <c r="R77" s="26">
        <f t="shared" si="2"/>
        <v>0</v>
      </c>
    </row>
    <row r="78" spans="1:18">
      <c r="B78" s="293" t="s">
        <v>181</v>
      </c>
      <c r="C78" s="294"/>
      <c r="D78" s="17">
        <v>0</v>
      </c>
      <c r="E78" s="26">
        <f t="shared" si="5"/>
        <v>0</v>
      </c>
      <c r="F78" s="26">
        <f t="shared" si="5"/>
        <v>0</v>
      </c>
      <c r="G78" s="26">
        <f t="shared" si="5"/>
        <v>0</v>
      </c>
      <c r="H78" s="26">
        <f t="shared" si="5"/>
        <v>0</v>
      </c>
      <c r="I78" s="26">
        <f t="shared" si="5"/>
        <v>0</v>
      </c>
      <c r="J78" s="26">
        <f t="shared" si="5"/>
        <v>0</v>
      </c>
      <c r="K78" s="26">
        <f t="shared" si="5"/>
        <v>0</v>
      </c>
      <c r="L78" s="26">
        <f t="shared" si="5"/>
        <v>0</v>
      </c>
      <c r="M78" s="26">
        <f t="shared" si="5"/>
        <v>0</v>
      </c>
      <c r="N78" s="26">
        <f t="shared" si="5"/>
        <v>0</v>
      </c>
      <c r="O78" s="243"/>
      <c r="P78" s="42">
        <f t="shared" si="1"/>
        <v>0</v>
      </c>
      <c r="Q78" s="26">
        <v>0</v>
      </c>
      <c r="R78" s="26">
        <f t="shared" si="2"/>
        <v>0</v>
      </c>
    </row>
    <row r="79" spans="1:18">
      <c r="B79" s="293" t="s">
        <v>185</v>
      </c>
      <c r="C79" s="294"/>
      <c r="D79" s="17">
        <v>0</v>
      </c>
      <c r="E79" s="26">
        <f t="shared" si="5"/>
        <v>0</v>
      </c>
      <c r="F79" s="26">
        <f t="shared" si="5"/>
        <v>0</v>
      </c>
      <c r="G79" s="26">
        <f t="shared" si="5"/>
        <v>0</v>
      </c>
      <c r="H79" s="26">
        <f t="shared" si="5"/>
        <v>0</v>
      </c>
      <c r="I79" s="26">
        <f t="shared" si="5"/>
        <v>0</v>
      </c>
      <c r="J79" s="26">
        <f t="shared" si="5"/>
        <v>0</v>
      </c>
      <c r="K79" s="26">
        <f t="shared" si="5"/>
        <v>0</v>
      </c>
      <c r="L79" s="26">
        <f t="shared" si="5"/>
        <v>0</v>
      </c>
      <c r="M79" s="26">
        <f t="shared" si="5"/>
        <v>0</v>
      </c>
      <c r="N79" s="26">
        <f t="shared" si="5"/>
        <v>0</v>
      </c>
      <c r="O79" s="243"/>
      <c r="P79" s="42">
        <f t="shared" si="1"/>
        <v>0</v>
      </c>
      <c r="Q79" s="26">
        <v>0</v>
      </c>
      <c r="R79" s="26">
        <f t="shared" si="2"/>
        <v>0</v>
      </c>
    </row>
    <row r="80" spans="1:18">
      <c r="B80" s="293" t="s">
        <v>187</v>
      </c>
      <c r="C80" s="294"/>
      <c r="D80" s="17">
        <v>0</v>
      </c>
      <c r="E80" s="26">
        <f t="shared" si="5"/>
        <v>0</v>
      </c>
      <c r="F80" s="26">
        <f t="shared" si="5"/>
        <v>0</v>
      </c>
      <c r="G80" s="26">
        <f t="shared" si="5"/>
        <v>0</v>
      </c>
      <c r="H80" s="26">
        <f t="shared" si="5"/>
        <v>0</v>
      </c>
      <c r="I80" s="26">
        <f t="shared" si="5"/>
        <v>0</v>
      </c>
      <c r="J80" s="26">
        <f t="shared" si="5"/>
        <v>0</v>
      </c>
      <c r="K80" s="26">
        <f t="shared" si="5"/>
        <v>0</v>
      </c>
      <c r="L80" s="26">
        <f t="shared" si="5"/>
        <v>0</v>
      </c>
      <c r="M80" s="26">
        <f t="shared" si="5"/>
        <v>0</v>
      </c>
      <c r="N80" s="26">
        <f t="shared" si="5"/>
        <v>0</v>
      </c>
      <c r="O80" s="243"/>
      <c r="P80" s="42">
        <f t="shared" si="1"/>
        <v>0</v>
      </c>
      <c r="Q80" s="26">
        <v>0</v>
      </c>
      <c r="R80" s="26">
        <f t="shared" si="2"/>
        <v>0</v>
      </c>
    </row>
    <row r="81" spans="2:18">
      <c r="B81" s="295" t="s">
        <v>192</v>
      </c>
      <c r="C81" s="296"/>
      <c r="D81" s="17">
        <v>0</v>
      </c>
      <c r="E81" s="26">
        <f t="shared" si="5"/>
        <v>0</v>
      </c>
      <c r="F81" s="26">
        <f t="shared" si="5"/>
        <v>0</v>
      </c>
      <c r="G81" s="26">
        <f t="shared" si="5"/>
        <v>0</v>
      </c>
      <c r="H81" s="26">
        <f t="shared" si="5"/>
        <v>0</v>
      </c>
      <c r="I81" s="26">
        <f t="shared" si="5"/>
        <v>0</v>
      </c>
      <c r="J81" s="26">
        <f t="shared" si="5"/>
        <v>0</v>
      </c>
      <c r="K81" s="26">
        <f t="shared" si="5"/>
        <v>0</v>
      </c>
      <c r="L81" s="26">
        <f t="shared" si="5"/>
        <v>0</v>
      </c>
      <c r="M81" s="26">
        <f t="shared" si="5"/>
        <v>0</v>
      </c>
      <c r="N81" s="26">
        <f t="shared" si="5"/>
        <v>0</v>
      </c>
      <c r="O81" s="243"/>
      <c r="P81" s="42">
        <f t="shared" si="1"/>
        <v>0</v>
      </c>
      <c r="Q81" s="26">
        <v>0</v>
      </c>
      <c r="R81" s="26">
        <f t="shared" si="2"/>
        <v>0</v>
      </c>
    </row>
    <row r="82" spans="2:18">
      <c r="B82" s="291" t="s">
        <v>198</v>
      </c>
      <c r="C82" s="292"/>
      <c r="D82" s="12"/>
      <c r="E82" s="14"/>
      <c r="F82" s="14"/>
      <c r="G82" s="14"/>
      <c r="H82" s="14"/>
      <c r="I82" s="14"/>
      <c r="J82" s="14"/>
      <c r="K82" s="14"/>
      <c r="L82" s="14"/>
      <c r="M82" s="14"/>
      <c r="N82" s="14"/>
      <c r="O82" s="243"/>
      <c r="P82" s="42">
        <f t="shared" si="1"/>
        <v>0</v>
      </c>
      <c r="Q82" s="22"/>
      <c r="R82" s="22"/>
    </row>
    <row r="83" spans="2:18">
      <c r="B83" s="293" t="s">
        <v>200</v>
      </c>
      <c r="C83" s="294"/>
      <c r="D83" s="17">
        <v>155455.29999999999</v>
      </c>
      <c r="E83" s="26">
        <f t="shared" ref="E83:N86" si="6">IFERROR($D83/$D25*E25,0)</f>
        <v>135.42996822262899</v>
      </c>
      <c r="F83" s="26">
        <f t="shared" si="6"/>
        <v>394.26582490909999</v>
      </c>
      <c r="G83" s="26">
        <f t="shared" si="6"/>
        <v>3226.8536052653099</v>
      </c>
      <c r="H83" s="26">
        <f t="shared" si="6"/>
        <v>21466.121838144601</v>
      </c>
      <c r="I83" s="26">
        <f t="shared" si="6"/>
        <v>44513.793366643498</v>
      </c>
      <c r="J83" s="26">
        <f t="shared" si="6"/>
        <v>23700.473280054299</v>
      </c>
      <c r="K83" s="26">
        <f t="shared" si="6"/>
        <v>0</v>
      </c>
      <c r="L83" s="26">
        <f t="shared" si="6"/>
        <v>0</v>
      </c>
      <c r="M83" s="26">
        <f t="shared" si="6"/>
        <v>56067.976198050303</v>
      </c>
      <c r="N83" s="26">
        <f t="shared" si="6"/>
        <v>5950.3859187103099</v>
      </c>
      <c r="O83" s="243"/>
      <c r="P83" s="42">
        <f t="shared" si="1"/>
        <v>0</v>
      </c>
      <c r="Q83" s="26">
        <v>155455.29999999999</v>
      </c>
      <c r="R83" s="26">
        <f t="shared" si="2"/>
        <v>0</v>
      </c>
    </row>
    <row r="84" spans="2:18">
      <c r="B84" s="293" t="s">
        <v>203</v>
      </c>
      <c r="C84" s="294"/>
      <c r="D84" s="17">
        <v>2860.07</v>
      </c>
      <c r="E84" s="26">
        <f t="shared" si="6"/>
        <v>2.4916435091919902</v>
      </c>
      <c r="F84" s="26">
        <f t="shared" si="6"/>
        <v>7.2537112459193702</v>
      </c>
      <c r="G84" s="26">
        <f t="shared" si="6"/>
        <v>59.367723009837299</v>
      </c>
      <c r="H84" s="26">
        <f t="shared" si="6"/>
        <v>394.93417777085898</v>
      </c>
      <c r="I84" s="26">
        <f t="shared" si="6"/>
        <v>818.96574123967503</v>
      </c>
      <c r="J84" s="26">
        <f t="shared" si="6"/>
        <v>436.04182433204198</v>
      </c>
      <c r="K84" s="26">
        <f t="shared" si="6"/>
        <v>0</v>
      </c>
      <c r="L84" s="26">
        <f t="shared" si="6"/>
        <v>0</v>
      </c>
      <c r="M84" s="26">
        <f t="shared" si="6"/>
        <v>1031.53984897754</v>
      </c>
      <c r="N84" s="26">
        <f t="shared" si="6"/>
        <v>109.475329914939</v>
      </c>
      <c r="O84" s="243"/>
      <c r="P84" s="42">
        <f t="shared" si="1"/>
        <v>0</v>
      </c>
      <c r="Q84" s="26">
        <v>2860.07</v>
      </c>
      <c r="R84" s="26">
        <f t="shared" si="2"/>
        <v>0</v>
      </c>
    </row>
    <row r="85" spans="2:18">
      <c r="B85" s="293" t="s">
        <v>206</v>
      </c>
      <c r="C85" s="294"/>
      <c r="D85" s="17">
        <v>0</v>
      </c>
      <c r="E85" s="26">
        <f t="shared" si="6"/>
        <v>0</v>
      </c>
      <c r="F85" s="26">
        <f t="shared" si="6"/>
        <v>0</v>
      </c>
      <c r="G85" s="26">
        <f t="shared" si="6"/>
        <v>0</v>
      </c>
      <c r="H85" s="26">
        <f t="shared" si="6"/>
        <v>0</v>
      </c>
      <c r="I85" s="26">
        <f t="shared" si="6"/>
        <v>0</v>
      </c>
      <c r="J85" s="26">
        <f t="shared" si="6"/>
        <v>0</v>
      </c>
      <c r="K85" s="26">
        <f t="shared" si="6"/>
        <v>0</v>
      </c>
      <c r="L85" s="26">
        <f t="shared" si="6"/>
        <v>0</v>
      </c>
      <c r="M85" s="26">
        <f t="shared" si="6"/>
        <v>0</v>
      </c>
      <c r="N85" s="26">
        <f t="shared" si="6"/>
        <v>0</v>
      </c>
      <c r="O85" s="243"/>
      <c r="P85" s="42">
        <f t="shared" si="1"/>
        <v>0</v>
      </c>
      <c r="Q85" s="26">
        <v>0</v>
      </c>
      <c r="R85" s="26">
        <f t="shared" si="2"/>
        <v>0</v>
      </c>
    </row>
    <row r="86" spans="2:18">
      <c r="B86" s="293" t="s">
        <v>209</v>
      </c>
      <c r="C86" s="294"/>
      <c r="D86" s="17">
        <v>0</v>
      </c>
      <c r="E86" s="26">
        <f t="shared" si="6"/>
        <v>0</v>
      </c>
      <c r="F86" s="26">
        <f t="shared" si="6"/>
        <v>0</v>
      </c>
      <c r="G86" s="26">
        <f t="shared" si="6"/>
        <v>0</v>
      </c>
      <c r="H86" s="26">
        <f t="shared" si="6"/>
        <v>0</v>
      </c>
      <c r="I86" s="26">
        <f t="shared" si="6"/>
        <v>0</v>
      </c>
      <c r="J86" s="26">
        <f t="shared" si="6"/>
        <v>0</v>
      </c>
      <c r="K86" s="26">
        <f t="shared" si="6"/>
        <v>0</v>
      </c>
      <c r="L86" s="26">
        <f t="shared" si="6"/>
        <v>0</v>
      </c>
      <c r="M86" s="26">
        <f t="shared" si="6"/>
        <v>0</v>
      </c>
      <c r="N86" s="26">
        <f t="shared" si="6"/>
        <v>0</v>
      </c>
      <c r="O86" s="243"/>
      <c r="P86" s="42">
        <f t="shared" si="1"/>
        <v>0</v>
      </c>
      <c r="Q86" s="26">
        <v>0</v>
      </c>
      <c r="R86" s="26">
        <f t="shared" si="2"/>
        <v>0</v>
      </c>
    </row>
    <row r="87" spans="2:18">
      <c r="B87" s="291" t="s">
        <v>213</v>
      </c>
      <c r="C87" s="292"/>
      <c r="D87" s="24"/>
      <c r="E87" s="14"/>
      <c r="F87" s="14"/>
      <c r="G87" s="14"/>
      <c r="H87" s="14"/>
      <c r="I87" s="14"/>
      <c r="J87" s="14"/>
      <c r="K87" s="14"/>
      <c r="L87" s="14"/>
      <c r="M87" s="14"/>
      <c r="N87" s="14"/>
      <c r="O87" s="243"/>
      <c r="P87" s="42">
        <f t="shared" si="1"/>
        <v>0</v>
      </c>
      <c r="Q87" s="22"/>
      <c r="R87" s="22"/>
    </row>
    <row r="88" spans="2:18">
      <c r="B88" s="293" t="s">
        <v>222</v>
      </c>
      <c r="C88" s="294"/>
      <c r="D88" s="32">
        <v>0</v>
      </c>
      <c r="E88" s="26">
        <f t="shared" ref="E88:N90" si="7">IFERROR($D88/$D30*E30,0)</f>
        <v>0</v>
      </c>
      <c r="F88" s="26">
        <f t="shared" si="7"/>
        <v>0</v>
      </c>
      <c r="G88" s="26">
        <f t="shared" si="7"/>
        <v>0</v>
      </c>
      <c r="H88" s="26">
        <f t="shared" si="7"/>
        <v>0</v>
      </c>
      <c r="I88" s="26">
        <f t="shared" si="7"/>
        <v>0</v>
      </c>
      <c r="J88" s="26">
        <f t="shared" si="7"/>
        <v>0</v>
      </c>
      <c r="K88" s="26">
        <f t="shared" si="7"/>
        <v>0</v>
      </c>
      <c r="L88" s="26">
        <f t="shared" si="7"/>
        <v>0</v>
      </c>
      <c r="M88" s="26">
        <f t="shared" si="7"/>
        <v>0</v>
      </c>
      <c r="N88" s="26">
        <f t="shared" si="7"/>
        <v>0</v>
      </c>
      <c r="O88" s="243"/>
      <c r="P88" s="42">
        <f t="shared" si="1"/>
        <v>0</v>
      </c>
      <c r="Q88" s="26">
        <v>0</v>
      </c>
      <c r="R88" s="26">
        <f t="shared" si="2"/>
        <v>0</v>
      </c>
    </row>
    <row r="89" spans="2:18">
      <c r="B89" s="293" t="s">
        <v>225</v>
      </c>
      <c r="C89" s="294"/>
      <c r="D89" s="32">
        <v>0</v>
      </c>
      <c r="E89" s="26">
        <f t="shared" si="7"/>
        <v>0</v>
      </c>
      <c r="F89" s="26">
        <f t="shared" si="7"/>
        <v>0</v>
      </c>
      <c r="G89" s="26">
        <f t="shared" si="7"/>
        <v>0</v>
      </c>
      <c r="H89" s="26">
        <f t="shared" si="7"/>
        <v>0</v>
      </c>
      <c r="I89" s="26">
        <f t="shared" si="7"/>
        <v>0</v>
      </c>
      <c r="J89" s="26">
        <f t="shared" si="7"/>
        <v>0</v>
      </c>
      <c r="K89" s="26">
        <f t="shared" si="7"/>
        <v>0</v>
      </c>
      <c r="L89" s="26">
        <f t="shared" si="7"/>
        <v>0</v>
      </c>
      <c r="M89" s="26">
        <f t="shared" si="7"/>
        <v>0</v>
      </c>
      <c r="N89" s="26">
        <f t="shared" si="7"/>
        <v>0</v>
      </c>
      <c r="O89" s="243"/>
      <c r="P89" s="42">
        <f t="shared" si="1"/>
        <v>0</v>
      </c>
      <c r="Q89" s="26">
        <v>0</v>
      </c>
      <c r="R89" s="26">
        <f t="shared" si="2"/>
        <v>0</v>
      </c>
    </row>
    <row r="90" spans="2:18">
      <c r="B90" s="293" t="s">
        <v>227</v>
      </c>
      <c r="C90" s="294"/>
      <c r="D90" s="32">
        <v>0</v>
      </c>
      <c r="E90" s="26">
        <f t="shared" si="7"/>
        <v>0</v>
      </c>
      <c r="F90" s="26">
        <f t="shared" si="7"/>
        <v>0</v>
      </c>
      <c r="G90" s="26">
        <f t="shared" si="7"/>
        <v>0</v>
      </c>
      <c r="H90" s="26">
        <f t="shared" si="7"/>
        <v>0</v>
      </c>
      <c r="I90" s="26">
        <f t="shared" si="7"/>
        <v>0</v>
      </c>
      <c r="J90" s="26">
        <f t="shared" si="7"/>
        <v>0</v>
      </c>
      <c r="K90" s="26">
        <f t="shared" si="7"/>
        <v>0</v>
      </c>
      <c r="L90" s="26">
        <f t="shared" si="7"/>
        <v>0</v>
      </c>
      <c r="M90" s="26">
        <f t="shared" si="7"/>
        <v>0</v>
      </c>
      <c r="N90" s="26">
        <f t="shared" si="7"/>
        <v>0</v>
      </c>
      <c r="O90" s="243"/>
      <c r="P90" s="42">
        <f t="shared" si="1"/>
        <v>0</v>
      </c>
      <c r="Q90" s="26">
        <v>0</v>
      </c>
      <c r="R90" s="26">
        <f t="shared" si="2"/>
        <v>0</v>
      </c>
    </row>
    <row r="91" spans="2:18">
      <c r="B91" s="291" t="s">
        <v>234</v>
      </c>
      <c r="C91" s="292"/>
      <c r="D91" s="24"/>
      <c r="E91" s="14"/>
      <c r="F91" s="14"/>
      <c r="G91" s="14"/>
      <c r="H91" s="14"/>
      <c r="I91" s="14"/>
      <c r="J91" s="14"/>
      <c r="K91" s="14"/>
      <c r="L91" s="14"/>
      <c r="M91" s="14"/>
      <c r="N91" s="14"/>
      <c r="O91" s="243"/>
      <c r="P91" s="42">
        <f t="shared" si="1"/>
        <v>0</v>
      </c>
      <c r="Q91" s="22"/>
      <c r="R91" s="22"/>
    </row>
    <row r="92" spans="2:18">
      <c r="B92" s="293" t="s">
        <v>236</v>
      </c>
      <c r="C92" s="294"/>
      <c r="D92" s="32">
        <v>0</v>
      </c>
      <c r="E92" s="26">
        <f t="shared" ref="E92:N93" si="8">IFERROR($D92/$D34*E34,0)</f>
        <v>0</v>
      </c>
      <c r="F92" s="26">
        <f t="shared" si="8"/>
        <v>0</v>
      </c>
      <c r="G92" s="26">
        <f t="shared" si="8"/>
        <v>0</v>
      </c>
      <c r="H92" s="26">
        <f t="shared" si="8"/>
        <v>0</v>
      </c>
      <c r="I92" s="26">
        <f t="shared" si="8"/>
        <v>0</v>
      </c>
      <c r="J92" s="26">
        <f t="shared" si="8"/>
        <v>0</v>
      </c>
      <c r="K92" s="26">
        <f t="shared" si="8"/>
        <v>0</v>
      </c>
      <c r="L92" s="26">
        <f t="shared" si="8"/>
        <v>0</v>
      </c>
      <c r="M92" s="26">
        <f t="shared" si="8"/>
        <v>0</v>
      </c>
      <c r="N92" s="26">
        <f t="shared" si="8"/>
        <v>0</v>
      </c>
      <c r="O92" s="243"/>
      <c r="P92" s="42">
        <f t="shared" si="1"/>
        <v>0</v>
      </c>
      <c r="Q92" s="26">
        <v>0</v>
      </c>
      <c r="R92" s="26">
        <f t="shared" si="2"/>
        <v>0</v>
      </c>
    </row>
    <row r="93" spans="2:18">
      <c r="B93" s="293" t="s">
        <v>239</v>
      </c>
      <c r="C93" s="294"/>
      <c r="D93" s="32">
        <v>0</v>
      </c>
      <c r="E93" s="26">
        <f t="shared" si="8"/>
        <v>0</v>
      </c>
      <c r="F93" s="26">
        <f t="shared" si="8"/>
        <v>0</v>
      </c>
      <c r="G93" s="26">
        <f t="shared" si="8"/>
        <v>0</v>
      </c>
      <c r="H93" s="26">
        <f t="shared" si="8"/>
        <v>0</v>
      </c>
      <c r="I93" s="26">
        <f t="shared" si="8"/>
        <v>0</v>
      </c>
      <c r="J93" s="26">
        <f t="shared" si="8"/>
        <v>0</v>
      </c>
      <c r="K93" s="26">
        <f t="shared" si="8"/>
        <v>0</v>
      </c>
      <c r="L93" s="26">
        <f t="shared" si="8"/>
        <v>0</v>
      </c>
      <c r="M93" s="26">
        <f t="shared" si="8"/>
        <v>0</v>
      </c>
      <c r="N93" s="26">
        <f t="shared" si="8"/>
        <v>0</v>
      </c>
      <c r="O93" s="243"/>
      <c r="P93" s="42">
        <f t="shared" si="1"/>
        <v>0</v>
      </c>
      <c r="Q93" s="26">
        <v>0</v>
      </c>
      <c r="R93" s="26">
        <f t="shared" si="2"/>
        <v>0</v>
      </c>
    </row>
    <row r="94" spans="2:18">
      <c r="B94" s="291" t="s">
        <v>241</v>
      </c>
      <c r="C94" s="292"/>
      <c r="D94" s="12"/>
      <c r="E94" s="14"/>
      <c r="F94" s="14"/>
      <c r="G94" s="14"/>
      <c r="H94" s="14"/>
      <c r="I94" s="14"/>
      <c r="J94" s="14"/>
      <c r="K94" s="14"/>
      <c r="L94" s="14"/>
      <c r="M94" s="14"/>
      <c r="N94" s="14"/>
      <c r="O94" s="243"/>
      <c r="P94" s="42">
        <f t="shared" si="1"/>
        <v>0</v>
      </c>
      <c r="Q94" s="22"/>
      <c r="R94" s="22"/>
    </row>
    <row r="95" spans="2:18">
      <c r="B95" s="293" t="s">
        <v>243</v>
      </c>
      <c r="C95" s="294"/>
      <c r="D95" s="17">
        <v>0</v>
      </c>
      <c r="E95" s="26">
        <f t="shared" ref="E95:N109" si="9">IFERROR($D95/$D37*E37,0)</f>
        <v>0</v>
      </c>
      <c r="F95" s="26">
        <f t="shared" si="9"/>
        <v>0</v>
      </c>
      <c r="G95" s="26">
        <f t="shared" si="9"/>
        <v>0</v>
      </c>
      <c r="H95" s="26">
        <f t="shared" si="9"/>
        <v>0</v>
      </c>
      <c r="I95" s="26">
        <f t="shared" si="9"/>
        <v>0</v>
      </c>
      <c r="J95" s="26">
        <f t="shared" si="9"/>
        <v>0</v>
      </c>
      <c r="K95" s="26">
        <f t="shared" si="9"/>
        <v>0</v>
      </c>
      <c r="L95" s="26">
        <f t="shared" si="9"/>
        <v>0</v>
      </c>
      <c r="M95" s="26">
        <f t="shared" si="9"/>
        <v>0</v>
      </c>
      <c r="N95" s="26">
        <f t="shared" si="9"/>
        <v>0</v>
      </c>
      <c r="O95" s="243"/>
      <c r="P95" s="42">
        <f t="shared" si="1"/>
        <v>0</v>
      </c>
      <c r="Q95" s="26">
        <v>0</v>
      </c>
      <c r="R95" s="26">
        <f t="shared" si="2"/>
        <v>0</v>
      </c>
    </row>
    <row r="96" spans="2:18">
      <c r="B96" s="293" t="s">
        <v>246</v>
      </c>
      <c r="C96" s="294"/>
      <c r="D96" s="17">
        <v>0</v>
      </c>
      <c r="E96" s="26">
        <f t="shared" si="9"/>
        <v>0</v>
      </c>
      <c r="F96" s="26">
        <f t="shared" si="9"/>
        <v>0</v>
      </c>
      <c r="G96" s="26">
        <f t="shared" si="9"/>
        <v>0</v>
      </c>
      <c r="H96" s="26">
        <f t="shared" si="9"/>
        <v>0</v>
      </c>
      <c r="I96" s="26">
        <f t="shared" si="9"/>
        <v>0</v>
      </c>
      <c r="J96" s="26">
        <f t="shared" si="9"/>
        <v>0</v>
      </c>
      <c r="K96" s="26">
        <f t="shared" si="9"/>
        <v>0</v>
      </c>
      <c r="L96" s="26">
        <f t="shared" si="9"/>
        <v>0</v>
      </c>
      <c r="M96" s="26">
        <f t="shared" si="9"/>
        <v>0</v>
      </c>
      <c r="N96" s="26">
        <f t="shared" si="9"/>
        <v>0</v>
      </c>
      <c r="O96" s="243"/>
      <c r="P96" s="42">
        <f t="shared" si="1"/>
        <v>0</v>
      </c>
      <c r="Q96" s="26">
        <v>0</v>
      </c>
      <c r="R96" s="26">
        <f t="shared" si="2"/>
        <v>0</v>
      </c>
    </row>
    <row r="97" spans="2:18">
      <c r="B97" s="293" t="s">
        <v>249</v>
      </c>
      <c r="C97" s="294"/>
      <c r="D97" s="17">
        <v>0</v>
      </c>
      <c r="E97" s="26">
        <f t="shared" si="9"/>
        <v>0</v>
      </c>
      <c r="F97" s="26">
        <f t="shared" si="9"/>
        <v>0</v>
      </c>
      <c r="G97" s="26">
        <f t="shared" si="9"/>
        <v>0</v>
      </c>
      <c r="H97" s="26">
        <f t="shared" si="9"/>
        <v>0</v>
      </c>
      <c r="I97" s="26">
        <f t="shared" si="9"/>
        <v>0</v>
      </c>
      <c r="J97" s="26">
        <f t="shared" si="9"/>
        <v>0</v>
      </c>
      <c r="K97" s="26">
        <f t="shared" si="9"/>
        <v>0</v>
      </c>
      <c r="L97" s="26">
        <f t="shared" si="9"/>
        <v>0</v>
      </c>
      <c r="M97" s="26">
        <f t="shared" si="9"/>
        <v>0</v>
      </c>
      <c r="N97" s="26">
        <f t="shared" si="9"/>
        <v>0</v>
      </c>
      <c r="O97" s="243"/>
      <c r="P97" s="42">
        <f t="shared" si="1"/>
        <v>0</v>
      </c>
      <c r="Q97" s="26">
        <v>0</v>
      </c>
      <c r="R97" s="26">
        <f t="shared" si="2"/>
        <v>0</v>
      </c>
    </row>
    <row r="98" spans="2:18">
      <c r="B98" s="293" t="s">
        <v>251</v>
      </c>
      <c r="C98" s="294"/>
      <c r="D98" s="17">
        <v>0</v>
      </c>
      <c r="E98" s="26">
        <f t="shared" si="9"/>
        <v>0</v>
      </c>
      <c r="F98" s="26">
        <f t="shared" si="9"/>
        <v>0</v>
      </c>
      <c r="G98" s="26">
        <f t="shared" si="9"/>
        <v>0</v>
      </c>
      <c r="H98" s="26">
        <f t="shared" si="9"/>
        <v>0</v>
      </c>
      <c r="I98" s="26">
        <f t="shared" si="9"/>
        <v>0</v>
      </c>
      <c r="J98" s="26">
        <f t="shared" si="9"/>
        <v>0</v>
      </c>
      <c r="K98" s="26">
        <f t="shared" si="9"/>
        <v>0</v>
      </c>
      <c r="L98" s="26">
        <f t="shared" si="9"/>
        <v>0</v>
      </c>
      <c r="M98" s="26">
        <f t="shared" si="9"/>
        <v>0</v>
      </c>
      <c r="N98" s="26">
        <f t="shared" si="9"/>
        <v>0</v>
      </c>
      <c r="O98" s="243"/>
      <c r="P98" s="42">
        <f t="shared" si="1"/>
        <v>0</v>
      </c>
      <c r="Q98" s="26">
        <v>0</v>
      </c>
      <c r="R98" s="26">
        <f t="shared" si="2"/>
        <v>0</v>
      </c>
    </row>
    <row r="99" spans="2:18">
      <c r="B99" s="293" t="s">
        <v>254</v>
      </c>
      <c r="C99" s="294"/>
      <c r="D99" s="17">
        <v>0</v>
      </c>
      <c r="E99" s="26">
        <f t="shared" si="9"/>
        <v>0</v>
      </c>
      <c r="F99" s="26">
        <f t="shared" si="9"/>
        <v>0</v>
      </c>
      <c r="G99" s="26">
        <f t="shared" si="9"/>
        <v>0</v>
      </c>
      <c r="H99" s="26">
        <f t="shared" si="9"/>
        <v>0</v>
      </c>
      <c r="I99" s="26">
        <f t="shared" si="9"/>
        <v>0</v>
      </c>
      <c r="J99" s="26">
        <f t="shared" si="9"/>
        <v>0</v>
      </c>
      <c r="K99" s="26">
        <f t="shared" si="9"/>
        <v>0</v>
      </c>
      <c r="L99" s="26">
        <f t="shared" si="9"/>
        <v>0</v>
      </c>
      <c r="M99" s="26">
        <f t="shared" si="9"/>
        <v>0</v>
      </c>
      <c r="N99" s="26">
        <f t="shared" si="9"/>
        <v>0</v>
      </c>
      <c r="O99" s="243"/>
      <c r="P99" s="42">
        <f t="shared" si="1"/>
        <v>0</v>
      </c>
      <c r="Q99" s="26">
        <v>0</v>
      </c>
      <c r="R99" s="26">
        <f t="shared" si="2"/>
        <v>0</v>
      </c>
    </row>
    <row r="100" spans="2:18">
      <c r="B100" s="293" t="s">
        <v>256</v>
      </c>
      <c r="C100" s="294"/>
      <c r="D100" s="17">
        <v>0</v>
      </c>
      <c r="E100" s="26">
        <f t="shared" si="9"/>
        <v>0</v>
      </c>
      <c r="F100" s="26">
        <f t="shared" si="9"/>
        <v>0</v>
      </c>
      <c r="G100" s="26">
        <f t="shared" si="9"/>
        <v>0</v>
      </c>
      <c r="H100" s="26">
        <f t="shared" si="9"/>
        <v>0</v>
      </c>
      <c r="I100" s="26">
        <f t="shared" si="9"/>
        <v>0</v>
      </c>
      <c r="J100" s="26">
        <f t="shared" si="9"/>
        <v>0</v>
      </c>
      <c r="K100" s="26">
        <f t="shared" si="9"/>
        <v>0</v>
      </c>
      <c r="L100" s="26">
        <f t="shared" si="9"/>
        <v>0</v>
      </c>
      <c r="M100" s="26">
        <f t="shared" si="9"/>
        <v>0</v>
      </c>
      <c r="N100" s="26">
        <f t="shared" si="9"/>
        <v>0</v>
      </c>
      <c r="O100" s="243"/>
      <c r="P100" s="42">
        <f t="shared" si="1"/>
        <v>0</v>
      </c>
      <c r="Q100" s="26">
        <v>0</v>
      </c>
      <c r="R100" s="26">
        <f t="shared" si="2"/>
        <v>0</v>
      </c>
    </row>
    <row r="101" spans="2:18">
      <c r="B101" s="293" t="s">
        <v>259</v>
      </c>
      <c r="C101" s="294"/>
      <c r="D101" s="17">
        <v>0</v>
      </c>
      <c r="E101" s="26">
        <f t="shared" si="9"/>
        <v>0</v>
      </c>
      <c r="F101" s="26">
        <f t="shared" si="9"/>
        <v>0</v>
      </c>
      <c r="G101" s="26">
        <f t="shared" si="9"/>
        <v>0</v>
      </c>
      <c r="H101" s="26">
        <f t="shared" si="9"/>
        <v>0</v>
      </c>
      <c r="I101" s="26">
        <f t="shared" si="9"/>
        <v>0</v>
      </c>
      <c r="J101" s="26">
        <f t="shared" si="9"/>
        <v>0</v>
      </c>
      <c r="K101" s="26">
        <f t="shared" si="9"/>
        <v>0</v>
      </c>
      <c r="L101" s="26">
        <f t="shared" si="9"/>
        <v>0</v>
      </c>
      <c r="M101" s="26">
        <f t="shared" si="9"/>
        <v>0</v>
      </c>
      <c r="N101" s="26">
        <f t="shared" si="9"/>
        <v>0</v>
      </c>
      <c r="O101" s="243"/>
      <c r="P101" s="42">
        <f t="shared" si="1"/>
        <v>0</v>
      </c>
      <c r="Q101" s="26">
        <v>0</v>
      </c>
      <c r="R101" s="26">
        <f t="shared" si="2"/>
        <v>0</v>
      </c>
    </row>
    <row r="102" spans="2:18">
      <c r="B102" s="293" t="s">
        <v>262</v>
      </c>
      <c r="C102" s="294"/>
      <c r="D102" s="17">
        <v>0</v>
      </c>
      <c r="E102" s="26">
        <f t="shared" si="9"/>
        <v>0</v>
      </c>
      <c r="F102" s="26">
        <f t="shared" si="9"/>
        <v>0</v>
      </c>
      <c r="G102" s="26">
        <f t="shared" si="9"/>
        <v>0</v>
      </c>
      <c r="H102" s="26">
        <f t="shared" si="9"/>
        <v>0</v>
      </c>
      <c r="I102" s="26">
        <f t="shared" si="9"/>
        <v>0</v>
      </c>
      <c r="J102" s="26">
        <f t="shared" si="9"/>
        <v>0</v>
      </c>
      <c r="K102" s="26">
        <f t="shared" si="9"/>
        <v>0</v>
      </c>
      <c r="L102" s="26">
        <f t="shared" si="9"/>
        <v>0</v>
      </c>
      <c r="M102" s="26">
        <f t="shared" si="9"/>
        <v>0</v>
      </c>
      <c r="N102" s="26">
        <f t="shared" si="9"/>
        <v>0</v>
      </c>
      <c r="O102" s="243"/>
      <c r="P102" s="42">
        <f t="shared" si="1"/>
        <v>0</v>
      </c>
      <c r="Q102" s="26">
        <v>0</v>
      </c>
      <c r="R102" s="26">
        <f t="shared" si="2"/>
        <v>0</v>
      </c>
    </row>
    <row r="103" spans="2:18">
      <c r="B103" s="293" t="s">
        <v>264</v>
      </c>
      <c r="C103" s="294"/>
      <c r="D103" s="17">
        <v>0</v>
      </c>
      <c r="E103" s="26">
        <f t="shared" si="9"/>
        <v>0</v>
      </c>
      <c r="F103" s="26">
        <f t="shared" si="9"/>
        <v>0</v>
      </c>
      <c r="G103" s="26">
        <f t="shared" si="9"/>
        <v>0</v>
      </c>
      <c r="H103" s="26">
        <f t="shared" si="9"/>
        <v>0</v>
      </c>
      <c r="I103" s="26">
        <f t="shared" si="9"/>
        <v>0</v>
      </c>
      <c r="J103" s="26">
        <f t="shared" si="9"/>
        <v>0</v>
      </c>
      <c r="K103" s="26">
        <f t="shared" si="9"/>
        <v>0</v>
      </c>
      <c r="L103" s="26">
        <f t="shared" si="9"/>
        <v>0</v>
      </c>
      <c r="M103" s="26">
        <f t="shared" si="9"/>
        <v>0</v>
      </c>
      <c r="N103" s="26">
        <f t="shared" si="9"/>
        <v>0</v>
      </c>
      <c r="O103" s="243"/>
      <c r="P103" s="42">
        <f t="shared" si="1"/>
        <v>0</v>
      </c>
      <c r="Q103" s="26">
        <v>0</v>
      </c>
      <c r="R103" s="26">
        <f t="shared" si="2"/>
        <v>0</v>
      </c>
    </row>
    <row r="104" spans="2:18">
      <c r="B104" s="293" t="s">
        <v>266</v>
      </c>
      <c r="C104" s="294"/>
      <c r="D104" s="17">
        <v>0</v>
      </c>
      <c r="E104" s="26">
        <f t="shared" si="9"/>
        <v>0</v>
      </c>
      <c r="F104" s="26">
        <f t="shared" si="9"/>
        <v>0</v>
      </c>
      <c r="G104" s="26">
        <f t="shared" si="9"/>
        <v>0</v>
      </c>
      <c r="H104" s="26">
        <f t="shared" si="9"/>
        <v>0</v>
      </c>
      <c r="I104" s="26">
        <f t="shared" si="9"/>
        <v>0</v>
      </c>
      <c r="J104" s="26">
        <f t="shared" si="9"/>
        <v>0</v>
      </c>
      <c r="K104" s="26">
        <f t="shared" si="9"/>
        <v>0</v>
      </c>
      <c r="L104" s="26">
        <f t="shared" si="9"/>
        <v>0</v>
      </c>
      <c r="M104" s="26">
        <f t="shared" si="9"/>
        <v>0</v>
      </c>
      <c r="N104" s="26">
        <f t="shared" si="9"/>
        <v>0</v>
      </c>
      <c r="O104" s="243"/>
      <c r="P104" s="42">
        <f t="shared" si="1"/>
        <v>0</v>
      </c>
      <c r="Q104" s="26">
        <v>0</v>
      </c>
      <c r="R104" s="26">
        <f t="shared" si="2"/>
        <v>0</v>
      </c>
    </row>
    <row r="105" spans="2:18">
      <c r="B105" s="293" t="s">
        <v>268</v>
      </c>
      <c r="C105" s="294"/>
      <c r="D105" s="17">
        <v>0</v>
      </c>
      <c r="E105" s="26">
        <f t="shared" si="9"/>
        <v>0</v>
      </c>
      <c r="F105" s="26">
        <f t="shared" si="9"/>
        <v>0</v>
      </c>
      <c r="G105" s="26">
        <f t="shared" si="9"/>
        <v>0</v>
      </c>
      <c r="H105" s="26">
        <f t="shared" si="9"/>
        <v>0</v>
      </c>
      <c r="I105" s="26">
        <f t="shared" si="9"/>
        <v>0</v>
      </c>
      <c r="J105" s="26">
        <f t="shared" si="9"/>
        <v>0</v>
      </c>
      <c r="K105" s="26">
        <f t="shared" si="9"/>
        <v>0</v>
      </c>
      <c r="L105" s="26">
        <f t="shared" si="9"/>
        <v>0</v>
      </c>
      <c r="M105" s="26">
        <f t="shared" si="9"/>
        <v>0</v>
      </c>
      <c r="N105" s="26">
        <f t="shared" si="9"/>
        <v>0</v>
      </c>
      <c r="O105" s="243"/>
      <c r="P105" s="42">
        <f t="shared" si="1"/>
        <v>0</v>
      </c>
      <c r="Q105" s="26">
        <v>0</v>
      </c>
      <c r="R105" s="26">
        <f t="shared" si="2"/>
        <v>0</v>
      </c>
    </row>
    <row r="106" spans="2:18">
      <c r="B106" s="293" t="s">
        <v>271</v>
      </c>
      <c r="C106" s="294"/>
      <c r="D106" s="17">
        <v>0</v>
      </c>
      <c r="E106" s="26">
        <f t="shared" si="9"/>
        <v>0</v>
      </c>
      <c r="F106" s="26">
        <f t="shared" si="9"/>
        <v>0</v>
      </c>
      <c r="G106" s="26">
        <f t="shared" si="9"/>
        <v>0</v>
      </c>
      <c r="H106" s="26">
        <f t="shared" si="9"/>
        <v>0</v>
      </c>
      <c r="I106" s="26">
        <f t="shared" si="9"/>
        <v>0</v>
      </c>
      <c r="J106" s="26">
        <f t="shared" si="9"/>
        <v>0</v>
      </c>
      <c r="K106" s="26">
        <f t="shared" si="9"/>
        <v>0</v>
      </c>
      <c r="L106" s="26">
        <f t="shared" si="9"/>
        <v>0</v>
      </c>
      <c r="M106" s="26">
        <f t="shared" si="9"/>
        <v>0</v>
      </c>
      <c r="N106" s="26">
        <f t="shared" si="9"/>
        <v>0</v>
      </c>
      <c r="O106" s="243"/>
      <c r="P106" s="42">
        <f t="shared" si="1"/>
        <v>0</v>
      </c>
      <c r="Q106" s="26">
        <v>0</v>
      </c>
      <c r="R106" s="26">
        <f t="shared" si="2"/>
        <v>0</v>
      </c>
    </row>
    <row r="107" spans="2:18">
      <c r="B107" s="293" t="s">
        <v>274</v>
      </c>
      <c r="C107" s="294"/>
      <c r="D107" s="17">
        <v>0</v>
      </c>
      <c r="E107" s="26">
        <f t="shared" si="9"/>
        <v>0</v>
      </c>
      <c r="F107" s="26">
        <f t="shared" si="9"/>
        <v>0</v>
      </c>
      <c r="G107" s="26">
        <f t="shared" si="9"/>
        <v>0</v>
      </c>
      <c r="H107" s="26">
        <f t="shared" si="9"/>
        <v>0</v>
      </c>
      <c r="I107" s="26">
        <f t="shared" si="9"/>
        <v>0</v>
      </c>
      <c r="J107" s="26">
        <f t="shared" si="9"/>
        <v>0</v>
      </c>
      <c r="K107" s="26">
        <f t="shared" si="9"/>
        <v>0</v>
      </c>
      <c r="L107" s="26">
        <f t="shared" si="9"/>
        <v>0</v>
      </c>
      <c r="M107" s="26">
        <f t="shared" si="9"/>
        <v>0</v>
      </c>
      <c r="N107" s="26">
        <f t="shared" si="9"/>
        <v>0</v>
      </c>
      <c r="O107" s="243"/>
      <c r="P107" s="42">
        <f t="shared" si="1"/>
        <v>0</v>
      </c>
      <c r="Q107" s="26">
        <v>0</v>
      </c>
      <c r="R107" s="26">
        <f t="shared" si="2"/>
        <v>0</v>
      </c>
    </row>
    <row r="108" spans="2:18">
      <c r="B108" s="293" t="s">
        <v>279</v>
      </c>
      <c r="C108" s="294"/>
      <c r="D108" s="17">
        <v>0</v>
      </c>
      <c r="E108" s="26">
        <f t="shared" si="9"/>
        <v>0</v>
      </c>
      <c r="F108" s="26">
        <f t="shared" si="9"/>
        <v>0</v>
      </c>
      <c r="G108" s="26">
        <f t="shared" si="9"/>
        <v>0</v>
      </c>
      <c r="H108" s="26">
        <f t="shared" si="9"/>
        <v>0</v>
      </c>
      <c r="I108" s="26">
        <f t="shared" si="9"/>
        <v>0</v>
      </c>
      <c r="J108" s="26">
        <f t="shared" si="9"/>
        <v>0</v>
      </c>
      <c r="K108" s="26">
        <f t="shared" si="9"/>
        <v>0</v>
      </c>
      <c r="L108" s="26">
        <f t="shared" si="9"/>
        <v>0</v>
      </c>
      <c r="M108" s="26">
        <f t="shared" si="9"/>
        <v>0</v>
      </c>
      <c r="N108" s="26">
        <f t="shared" si="9"/>
        <v>0</v>
      </c>
      <c r="O108" s="243"/>
      <c r="P108" s="42">
        <f t="shared" si="1"/>
        <v>0</v>
      </c>
      <c r="Q108" s="26">
        <v>0</v>
      </c>
      <c r="R108" s="26">
        <f t="shared" si="2"/>
        <v>0</v>
      </c>
    </row>
    <row r="109" spans="2:18">
      <c r="B109" s="295" t="s">
        <v>283</v>
      </c>
      <c r="C109" s="296"/>
      <c r="D109" s="17">
        <v>0</v>
      </c>
      <c r="E109" s="26">
        <f t="shared" si="9"/>
        <v>0</v>
      </c>
      <c r="F109" s="26">
        <f t="shared" si="9"/>
        <v>0</v>
      </c>
      <c r="G109" s="26">
        <f t="shared" si="9"/>
        <v>0</v>
      </c>
      <c r="H109" s="26">
        <f t="shared" si="9"/>
        <v>0</v>
      </c>
      <c r="I109" s="26">
        <f t="shared" si="9"/>
        <v>0</v>
      </c>
      <c r="J109" s="26">
        <f t="shared" si="9"/>
        <v>0</v>
      </c>
      <c r="K109" s="26">
        <f t="shared" si="9"/>
        <v>0</v>
      </c>
      <c r="L109" s="26">
        <f t="shared" si="9"/>
        <v>0</v>
      </c>
      <c r="M109" s="26">
        <f t="shared" si="9"/>
        <v>0</v>
      </c>
      <c r="N109" s="26">
        <f t="shared" si="9"/>
        <v>0</v>
      </c>
      <c r="O109" s="243"/>
      <c r="P109" s="42">
        <f t="shared" si="1"/>
        <v>0</v>
      </c>
      <c r="Q109" s="26">
        <v>0</v>
      </c>
      <c r="R109" s="26">
        <f t="shared" si="2"/>
        <v>0</v>
      </c>
    </row>
    <row r="110" spans="2:18">
      <c r="B110" s="291" t="s">
        <v>285</v>
      </c>
      <c r="C110" s="292"/>
      <c r="D110" s="12"/>
      <c r="E110" s="14"/>
      <c r="F110" s="14"/>
      <c r="G110" s="14"/>
      <c r="H110" s="14"/>
      <c r="I110" s="14"/>
      <c r="J110" s="14"/>
      <c r="K110" s="14"/>
      <c r="L110" s="14"/>
      <c r="M110" s="14"/>
      <c r="N110" s="14"/>
      <c r="O110" s="243"/>
      <c r="P110" s="42">
        <f t="shared" si="1"/>
        <v>0</v>
      </c>
      <c r="Q110" s="22"/>
      <c r="R110" s="22"/>
    </row>
    <row r="111" spans="2:18">
      <c r="B111" s="293" t="s">
        <v>287</v>
      </c>
      <c r="C111" s="294"/>
      <c r="D111" s="17">
        <v>0</v>
      </c>
      <c r="E111" s="26">
        <f t="shared" ref="E111:N116" si="10">IFERROR($D111/$D53*E53,0)</f>
        <v>0</v>
      </c>
      <c r="F111" s="26">
        <f t="shared" si="10"/>
        <v>0</v>
      </c>
      <c r="G111" s="26">
        <f t="shared" si="10"/>
        <v>0</v>
      </c>
      <c r="H111" s="26">
        <f t="shared" si="10"/>
        <v>0</v>
      </c>
      <c r="I111" s="26">
        <f t="shared" si="10"/>
        <v>0</v>
      </c>
      <c r="J111" s="26">
        <f t="shared" si="10"/>
        <v>0</v>
      </c>
      <c r="K111" s="26">
        <f t="shared" si="10"/>
        <v>0</v>
      </c>
      <c r="L111" s="26">
        <f t="shared" si="10"/>
        <v>0</v>
      </c>
      <c r="M111" s="26">
        <f t="shared" si="10"/>
        <v>0</v>
      </c>
      <c r="N111" s="26">
        <f t="shared" si="10"/>
        <v>0</v>
      </c>
      <c r="O111" s="243"/>
      <c r="P111" s="42">
        <f t="shared" si="1"/>
        <v>0</v>
      </c>
      <c r="Q111" s="26">
        <v>0</v>
      </c>
      <c r="R111" s="26">
        <f t="shared" si="2"/>
        <v>0</v>
      </c>
    </row>
    <row r="112" spans="2:18">
      <c r="B112" s="293" t="s">
        <v>290</v>
      </c>
      <c r="C112" s="294"/>
      <c r="D112" s="17">
        <v>0</v>
      </c>
      <c r="E112" s="26">
        <f t="shared" si="10"/>
        <v>0</v>
      </c>
      <c r="F112" s="26">
        <f t="shared" si="10"/>
        <v>0</v>
      </c>
      <c r="G112" s="26">
        <f t="shared" si="10"/>
        <v>0</v>
      </c>
      <c r="H112" s="26">
        <f t="shared" si="10"/>
        <v>0</v>
      </c>
      <c r="I112" s="26">
        <f t="shared" si="10"/>
        <v>0</v>
      </c>
      <c r="J112" s="26">
        <f t="shared" si="10"/>
        <v>0</v>
      </c>
      <c r="K112" s="26">
        <f t="shared" si="10"/>
        <v>0</v>
      </c>
      <c r="L112" s="26">
        <f t="shared" si="10"/>
        <v>0</v>
      </c>
      <c r="M112" s="26">
        <f t="shared" si="10"/>
        <v>0</v>
      </c>
      <c r="N112" s="26">
        <f t="shared" si="10"/>
        <v>0</v>
      </c>
      <c r="O112" s="243"/>
      <c r="P112" s="42">
        <f t="shared" si="1"/>
        <v>0</v>
      </c>
      <c r="Q112" s="26">
        <v>0</v>
      </c>
      <c r="R112" s="26">
        <f t="shared" si="2"/>
        <v>0</v>
      </c>
    </row>
    <row r="113" spans="2:18">
      <c r="B113" s="293" t="s">
        <v>295</v>
      </c>
      <c r="C113" s="294"/>
      <c r="D113" s="17">
        <v>0</v>
      </c>
      <c r="E113" s="26">
        <f t="shared" si="10"/>
        <v>0</v>
      </c>
      <c r="F113" s="26">
        <f t="shared" si="10"/>
        <v>0</v>
      </c>
      <c r="G113" s="26">
        <f t="shared" si="10"/>
        <v>0</v>
      </c>
      <c r="H113" s="26">
        <f t="shared" si="10"/>
        <v>0</v>
      </c>
      <c r="I113" s="26">
        <f t="shared" si="10"/>
        <v>0</v>
      </c>
      <c r="J113" s="26">
        <f t="shared" si="10"/>
        <v>0</v>
      </c>
      <c r="K113" s="26">
        <f t="shared" si="10"/>
        <v>0</v>
      </c>
      <c r="L113" s="26">
        <f t="shared" si="10"/>
        <v>0</v>
      </c>
      <c r="M113" s="26">
        <f t="shared" si="10"/>
        <v>0</v>
      </c>
      <c r="N113" s="26">
        <f t="shared" si="10"/>
        <v>0</v>
      </c>
      <c r="O113" s="243"/>
      <c r="P113" s="42">
        <f t="shared" si="1"/>
        <v>0</v>
      </c>
      <c r="Q113" s="26">
        <v>0</v>
      </c>
      <c r="R113" s="26">
        <f t="shared" si="2"/>
        <v>0</v>
      </c>
    </row>
    <row r="114" spans="2:18">
      <c r="B114" s="293" t="s">
        <v>301</v>
      </c>
      <c r="C114" s="294"/>
      <c r="D114" s="17">
        <v>0</v>
      </c>
      <c r="E114" s="26">
        <f t="shared" si="10"/>
        <v>0</v>
      </c>
      <c r="F114" s="26">
        <f t="shared" si="10"/>
        <v>0</v>
      </c>
      <c r="G114" s="26">
        <f t="shared" si="10"/>
        <v>0</v>
      </c>
      <c r="H114" s="26">
        <f t="shared" si="10"/>
        <v>0</v>
      </c>
      <c r="I114" s="26">
        <f t="shared" si="10"/>
        <v>0</v>
      </c>
      <c r="J114" s="26">
        <f t="shared" si="10"/>
        <v>0</v>
      </c>
      <c r="K114" s="26">
        <f t="shared" si="10"/>
        <v>0</v>
      </c>
      <c r="L114" s="26">
        <f t="shared" si="10"/>
        <v>0</v>
      </c>
      <c r="M114" s="26">
        <f t="shared" si="10"/>
        <v>0</v>
      </c>
      <c r="N114" s="26">
        <f t="shared" si="10"/>
        <v>0</v>
      </c>
      <c r="O114" s="243"/>
      <c r="P114" s="42">
        <f t="shared" si="1"/>
        <v>0</v>
      </c>
      <c r="Q114" s="26">
        <v>0</v>
      </c>
      <c r="R114" s="26">
        <f t="shared" si="2"/>
        <v>0</v>
      </c>
    </row>
    <row r="115" spans="2:18">
      <c r="B115" s="293" t="s">
        <v>307</v>
      </c>
      <c r="C115" s="294"/>
      <c r="D115" s="17">
        <v>0</v>
      </c>
      <c r="E115" s="26">
        <f t="shared" si="10"/>
        <v>0</v>
      </c>
      <c r="F115" s="26">
        <f t="shared" si="10"/>
        <v>0</v>
      </c>
      <c r="G115" s="26">
        <f t="shared" si="10"/>
        <v>0</v>
      </c>
      <c r="H115" s="26">
        <f t="shared" si="10"/>
        <v>0</v>
      </c>
      <c r="I115" s="26">
        <f t="shared" si="10"/>
        <v>0</v>
      </c>
      <c r="J115" s="26">
        <f t="shared" si="10"/>
        <v>0</v>
      </c>
      <c r="K115" s="26">
        <f t="shared" si="10"/>
        <v>0</v>
      </c>
      <c r="L115" s="26">
        <f t="shared" si="10"/>
        <v>0</v>
      </c>
      <c r="M115" s="26">
        <f t="shared" si="10"/>
        <v>0</v>
      </c>
      <c r="N115" s="26">
        <f t="shared" si="10"/>
        <v>0</v>
      </c>
      <c r="O115" s="243"/>
      <c r="P115" s="42">
        <f t="shared" si="1"/>
        <v>0</v>
      </c>
      <c r="Q115" s="26">
        <v>0</v>
      </c>
      <c r="R115" s="26">
        <f t="shared" si="2"/>
        <v>0</v>
      </c>
    </row>
    <row r="116" spans="2:18">
      <c r="B116" s="293" t="s">
        <v>311</v>
      </c>
      <c r="C116" s="294"/>
      <c r="D116" s="17">
        <v>0</v>
      </c>
      <c r="E116" s="26">
        <f t="shared" si="10"/>
        <v>0</v>
      </c>
      <c r="F116" s="26">
        <f t="shared" si="10"/>
        <v>0</v>
      </c>
      <c r="G116" s="26">
        <f t="shared" si="10"/>
        <v>0</v>
      </c>
      <c r="H116" s="26">
        <f t="shared" si="10"/>
        <v>0</v>
      </c>
      <c r="I116" s="26">
        <f t="shared" si="10"/>
        <v>0</v>
      </c>
      <c r="J116" s="26">
        <f t="shared" si="10"/>
        <v>0</v>
      </c>
      <c r="K116" s="26">
        <f t="shared" si="10"/>
        <v>0</v>
      </c>
      <c r="L116" s="26">
        <f t="shared" si="10"/>
        <v>0</v>
      </c>
      <c r="M116" s="26">
        <f t="shared" si="10"/>
        <v>0</v>
      </c>
      <c r="N116" s="26">
        <f t="shared" si="10"/>
        <v>0</v>
      </c>
      <c r="O116" s="302"/>
      <c r="P116" s="42">
        <f t="shared" si="1"/>
        <v>0</v>
      </c>
      <c r="Q116" s="26">
        <v>0</v>
      </c>
      <c r="R116" s="26">
        <f t="shared" si="2"/>
        <v>0</v>
      </c>
    </row>
    <row r="117" spans="2:18">
      <c r="B117" s="297" t="s">
        <v>572</v>
      </c>
      <c r="C117" s="298"/>
      <c r="D117" s="33">
        <f>SUM(D67:D116)</f>
        <v>158315.37</v>
      </c>
      <c r="E117" s="33">
        <f t="shared" ref="E117:N117" si="11">SUM(E67:E116)</f>
        <v>137.921611731821</v>
      </c>
      <c r="F117" s="33">
        <f t="shared" si="11"/>
        <v>401.51953615501901</v>
      </c>
      <c r="G117" s="33">
        <f t="shared" si="11"/>
        <v>3286.22132827515</v>
      </c>
      <c r="H117" s="33">
        <f t="shared" si="11"/>
        <v>21861.056015915499</v>
      </c>
      <c r="I117" s="33">
        <f t="shared" si="11"/>
        <v>45332.759107883197</v>
      </c>
      <c r="J117" s="33">
        <f t="shared" si="11"/>
        <v>24136.515104386301</v>
      </c>
      <c r="K117" s="33">
        <f t="shared" si="11"/>
        <v>0</v>
      </c>
      <c r="L117" s="33">
        <f t="shared" si="11"/>
        <v>0</v>
      </c>
      <c r="M117" s="33">
        <f t="shared" si="11"/>
        <v>57099.516047027799</v>
      </c>
      <c r="N117" s="33">
        <f t="shared" si="11"/>
        <v>6059.8612486252496</v>
      </c>
      <c r="O117" s="43" t="s">
        <v>412</v>
      </c>
      <c r="P117" s="42">
        <f t="shared" si="1"/>
        <v>0</v>
      </c>
      <c r="Q117" s="14">
        <v>158315.37</v>
      </c>
      <c r="R117" s="14">
        <f t="shared" si="2"/>
        <v>0</v>
      </c>
    </row>
    <row r="119" spans="2:18">
      <c r="B119" s="286" t="s">
        <v>567</v>
      </c>
      <c r="C119" s="287"/>
      <c r="D119" s="34">
        <v>264904.34999999998</v>
      </c>
      <c r="E119" s="26">
        <f>$D119/$D60*E60</f>
        <v>7019.8678745458901</v>
      </c>
      <c r="F119" s="26">
        <f t="shared" ref="F119:N120" si="12">$D119/$D60*F60</f>
        <v>4252.1401944899198</v>
      </c>
      <c r="G119" s="26">
        <f t="shared" si="12"/>
        <v>2730.62122951316</v>
      </c>
      <c r="H119" s="26">
        <f t="shared" si="12"/>
        <v>16248.3726068335</v>
      </c>
      <c r="I119" s="26">
        <f t="shared" si="12"/>
        <v>20706.534169832499</v>
      </c>
      <c r="J119" s="26">
        <f t="shared" si="12"/>
        <v>16926.7241774676</v>
      </c>
      <c r="K119" s="26">
        <f t="shared" si="12"/>
        <v>0</v>
      </c>
      <c r="L119" s="26">
        <f t="shared" si="12"/>
        <v>0</v>
      </c>
      <c r="M119" s="26">
        <f t="shared" si="12"/>
        <v>131653.560170435</v>
      </c>
      <c r="N119" s="26">
        <f t="shared" si="12"/>
        <v>65366.529576882996</v>
      </c>
      <c r="O119" s="303" t="s">
        <v>412</v>
      </c>
      <c r="P119" s="42">
        <f t="shared" ref="P119:P120" si="13">+D119-SUM(E119:N119)</f>
        <v>0</v>
      </c>
      <c r="Q119" s="34">
        <v>264904.34999999998</v>
      </c>
      <c r="R119" s="26">
        <f t="shared" si="2"/>
        <v>0</v>
      </c>
    </row>
    <row r="120" spans="2:18">
      <c r="B120" s="286" t="s">
        <v>568</v>
      </c>
      <c r="C120" s="287"/>
      <c r="D120" s="34">
        <v>7101.3640138260898</v>
      </c>
      <c r="E120" s="26">
        <f>$D120/$D61*E61</f>
        <v>0</v>
      </c>
      <c r="F120" s="26">
        <f t="shared" si="12"/>
        <v>171.58250071005</v>
      </c>
      <c r="G120" s="26">
        <f t="shared" si="12"/>
        <v>125.97218254401901</v>
      </c>
      <c r="H120" s="26">
        <f t="shared" si="12"/>
        <v>148.72256523402601</v>
      </c>
      <c r="I120" s="26">
        <f t="shared" si="12"/>
        <v>142.613541113454</v>
      </c>
      <c r="J120" s="26">
        <f t="shared" si="12"/>
        <v>27.627104427167499</v>
      </c>
      <c r="K120" s="26">
        <f t="shared" si="12"/>
        <v>0</v>
      </c>
      <c r="L120" s="26">
        <f t="shared" si="12"/>
        <v>0</v>
      </c>
      <c r="M120" s="26">
        <f t="shared" si="12"/>
        <v>4269.0974420600296</v>
      </c>
      <c r="N120" s="26">
        <f t="shared" si="12"/>
        <v>2215.7486777373501</v>
      </c>
      <c r="O120" s="303"/>
      <c r="P120" s="42">
        <f t="shared" si="13"/>
        <v>0</v>
      </c>
      <c r="Q120" s="34">
        <v>7101.3640138260898</v>
      </c>
      <c r="R120" s="26">
        <f t="shared" si="2"/>
        <v>0</v>
      </c>
    </row>
    <row r="123" spans="2:18">
      <c r="C123" s="35" t="s">
        <v>573</v>
      </c>
      <c r="D123" s="34">
        <v>158315.37</v>
      </c>
      <c r="E123" s="36">
        <v>137.921611731821</v>
      </c>
      <c r="F123" s="36">
        <v>401.51953615501901</v>
      </c>
      <c r="G123" s="36">
        <v>3286.22132827515</v>
      </c>
      <c r="H123" s="36">
        <v>21861.056015915499</v>
      </c>
      <c r="I123" s="36">
        <v>45332.759107883103</v>
      </c>
      <c r="J123" s="36">
        <v>24136.515104386301</v>
      </c>
      <c r="K123" s="36">
        <v>0</v>
      </c>
      <c r="L123" s="36">
        <v>0</v>
      </c>
      <c r="M123" s="36">
        <v>57099.516047027799</v>
      </c>
      <c r="N123" s="36">
        <v>6059.8612486252496</v>
      </c>
    </row>
    <row r="124" spans="2:18">
      <c r="C124" s="37" t="s">
        <v>98</v>
      </c>
      <c r="D124" s="38">
        <f t="shared" ref="D124:N124" si="14">D117-D123</f>
        <v>0</v>
      </c>
      <c r="E124" s="38">
        <f t="shared" si="14"/>
        <v>0</v>
      </c>
      <c r="F124" s="38">
        <f t="shared" si="14"/>
        <v>0</v>
      </c>
      <c r="G124" s="38">
        <f t="shared" si="14"/>
        <v>0</v>
      </c>
      <c r="H124" s="38">
        <f t="shared" si="14"/>
        <v>0</v>
      </c>
      <c r="I124" s="38">
        <f t="shared" si="14"/>
        <v>0</v>
      </c>
      <c r="J124" s="38">
        <f t="shared" si="14"/>
        <v>0</v>
      </c>
      <c r="K124" s="38">
        <f t="shared" si="14"/>
        <v>0</v>
      </c>
      <c r="L124" s="38">
        <f t="shared" si="14"/>
        <v>0</v>
      </c>
      <c r="M124" s="38">
        <f t="shared" si="14"/>
        <v>0</v>
      </c>
      <c r="N124" s="38">
        <f t="shared" si="14"/>
        <v>0</v>
      </c>
    </row>
    <row r="127" spans="2:18">
      <c r="B127" s="299" t="s">
        <v>574</v>
      </c>
      <c r="C127" s="300"/>
      <c r="D127" s="17">
        <v>264904.34999999998</v>
      </c>
      <c r="E127" s="39">
        <v>7019.8678745458901</v>
      </c>
      <c r="F127" s="39">
        <v>4252.1401944899098</v>
      </c>
      <c r="G127" s="39">
        <v>2730.62122951316</v>
      </c>
      <c r="H127" s="39">
        <v>16248.3726068335</v>
      </c>
      <c r="I127" s="39">
        <v>20706.534169832499</v>
      </c>
      <c r="J127" s="39">
        <v>16926.7241774676</v>
      </c>
      <c r="K127" s="39">
        <v>0</v>
      </c>
      <c r="L127" s="39">
        <v>0</v>
      </c>
      <c r="M127" s="39">
        <v>131653.560170435</v>
      </c>
      <c r="N127" s="39">
        <v>65366.529576882902</v>
      </c>
    </row>
    <row r="128" spans="2:18">
      <c r="B128" s="25"/>
      <c r="C128" s="37" t="s">
        <v>98</v>
      </c>
      <c r="D128" s="38">
        <f>D119-D127</f>
        <v>0</v>
      </c>
      <c r="E128" s="38">
        <f>E119-E127</f>
        <v>0</v>
      </c>
      <c r="F128" s="38">
        <f t="shared" ref="F128:N128" si="15">F119-F127</f>
        <v>0</v>
      </c>
      <c r="G128" s="38">
        <f t="shared" si="15"/>
        <v>0</v>
      </c>
      <c r="H128" s="38">
        <f t="shared" si="15"/>
        <v>0</v>
      </c>
      <c r="I128" s="38">
        <f t="shared" si="15"/>
        <v>0</v>
      </c>
      <c r="J128" s="38">
        <f t="shared" si="15"/>
        <v>0</v>
      </c>
      <c r="K128" s="38">
        <f t="shared" si="15"/>
        <v>0</v>
      </c>
      <c r="L128" s="38">
        <f t="shared" si="15"/>
        <v>0</v>
      </c>
      <c r="M128" s="38">
        <f t="shared" si="15"/>
        <v>0</v>
      </c>
      <c r="N128" s="38">
        <f t="shared" si="15"/>
        <v>0</v>
      </c>
    </row>
    <row r="129" spans="1:14">
      <c r="B129" s="299" t="s">
        <v>568</v>
      </c>
      <c r="C129" s="300"/>
      <c r="D129" s="17">
        <v>7101.3640138260898</v>
      </c>
      <c r="E129" s="39">
        <v>0</v>
      </c>
      <c r="F129" s="39">
        <v>171.58250071005</v>
      </c>
      <c r="G129" s="39">
        <v>125.97218254401901</v>
      </c>
      <c r="H129" s="39">
        <v>148.72256523402601</v>
      </c>
      <c r="I129" s="39">
        <v>142.613541113454</v>
      </c>
      <c r="J129" s="39">
        <v>27.627104427167499</v>
      </c>
      <c r="K129" s="39">
        <v>0</v>
      </c>
      <c r="L129" s="39">
        <v>0</v>
      </c>
      <c r="M129" s="39">
        <v>4269.0974420600296</v>
      </c>
      <c r="N129" s="39">
        <v>2215.7486777373501</v>
      </c>
    </row>
    <row r="130" spans="1:14">
      <c r="C130" s="37" t="s">
        <v>98</v>
      </c>
      <c r="D130" s="38">
        <f>D120-D129</f>
        <v>0</v>
      </c>
      <c r="E130" s="38">
        <f>E120-E129</f>
        <v>0</v>
      </c>
      <c r="F130" s="38">
        <f t="shared" ref="F130:N130" si="16">F120-F129</f>
        <v>0</v>
      </c>
      <c r="G130" s="38">
        <f t="shared" si="16"/>
        <v>0</v>
      </c>
      <c r="H130" s="38">
        <f t="shared" si="16"/>
        <v>0</v>
      </c>
      <c r="I130" s="38">
        <f t="shared" si="16"/>
        <v>0</v>
      </c>
      <c r="J130" s="38">
        <f t="shared" si="16"/>
        <v>0</v>
      </c>
      <c r="K130" s="38">
        <f t="shared" si="16"/>
        <v>0</v>
      </c>
      <c r="L130" s="38">
        <f t="shared" si="16"/>
        <v>0</v>
      </c>
      <c r="M130" s="38">
        <f t="shared" si="16"/>
        <v>0</v>
      </c>
      <c r="N130" s="38">
        <f t="shared" si="16"/>
        <v>0</v>
      </c>
    </row>
    <row r="131" spans="1:14">
      <c r="C131" s="37"/>
      <c r="D131" s="45"/>
      <c r="E131" s="45"/>
      <c r="F131" s="45"/>
      <c r="G131" s="45"/>
      <c r="H131" s="45"/>
      <c r="I131" s="45"/>
      <c r="J131" s="45"/>
      <c r="K131" s="45"/>
      <c r="L131" s="45"/>
      <c r="M131" s="45"/>
      <c r="N131" s="45"/>
    </row>
    <row r="132" spans="1:14" s="2" customFormat="1">
      <c r="A132" s="46"/>
      <c r="B132" s="47" t="s">
        <v>99</v>
      </c>
      <c r="C132" s="48" t="s">
        <v>100</v>
      </c>
      <c r="D132" s="49"/>
      <c r="E132" s="49"/>
      <c r="F132" s="49"/>
      <c r="G132" s="49"/>
      <c r="H132" s="50"/>
      <c r="I132" s="57"/>
    </row>
    <row r="133" spans="1:14" s="2" customFormat="1">
      <c r="A133" s="46"/>
      <c r="B133" s="51" t="s">
        <v>26</v>
      </c>
      <c r="C133" s="3" t="s">
        <v>575</v>
      </c>
      <c r="D133" s="4"/>
      <c r="E133" s="4"/>
      <c r="F133" s="4"/>
      <c r="G133" s="4"/>
      <c r="I133" s="58"/>
    </row>
    <row r="134" spans="1:14" s="2" customFormat="1">
      <c r="A134" s="46"/>
      <c r="B134" s="51" t="s">
        <v>102</v>
      </c>
      <c r="C134" s="3" t="s">
        <v>576</v>
      </c>
      <c r="D134" s="4"/>
      <c r="E134" s="4"/>
      <c r="F134" s="4"/>
      <c r="G134" s="4"/>
      <c r="I134" s="58"/>
    </row>
    <row r="135" spans="1:14" s="2" customFormat="1">
      <c r="A135" s="46"/>
      <c r="B135" s="51"/>
      <c r="C135" s="3" t="s">
        <v>577</v>
      </c>
      <c r="D135" s="4"/>
      <c r="E135" s="4"/>
      <c r="F135" s="4"/>
      <c r="G135" s="4"/>
      <c r="I135" s="58"/>
    </row>
    <row r="136" spans="1:14" s="2" customFormat="1">
      <c r="A136" s="46"/>
      <c r="B136" s="51"/>
      <c r="C136" s="3" t="s">
        <v>578</v>
      </c>
      <c r="D136" s="4"/>
      <c r="E136" s="4"/>
      <c r="F136" s="4"/>
      <c r="G136" s="4"/>
      <c r="I136" s="58"/>
    </row>
    <row r="137" spans="1:14" s="2" customFormat="1">
      <c r="A137" s="46"/>
      <c r="B137" s="52" t="s">
        <v>27</v>
      </c>
      <c r="C137" s="3" t="s">
        <v>579</v>
      </c>
      <c r="D137" s="4"/>
      <c r="E137" s="4"/>
      <c r="F137" s="4"/>
      <c r="G137" s="4"/>
      <c r="I137" s="58"/>
    </row>
    <row r="138" spans="1:14" s="2" customFormat="1">
      <c r="A138" s="46"/>
      <c r="B138" s="52"/>
      <c r="C138" s="3" t="s">
        <v>580</v>
      </c>
      <c r="D138" s="4"/>
      <c r="E138" s="4"/>
      <c r="F138" s="4"/>
      <c r="G138" s="4"/>
      <c r="I138" s="58"/>
    </row>
    <row r="139" spans="1:14" s="2" customFormat="1">
      <c r="A139" s="46"/>
      <c r="B139" s="52" t="s">
        <v>28</v>
      </c>
      <c r="C139" s="3" t="s">
        <v>581</v>
      </c>
      <c r="D139" s="4"/>
      <c r="E139" s="4"/>
      <c r="F139" s="4"/>
      <c r="G139" s="4"/>
      <c r="I139" s="58"/>
    </row>
    <row r="140" spans="1:14" s="2" customFormat="1">
      <c r="A140" s="46"/>
      <c r="B140" s="52" t="s">
        <v>29</v>
      </c>
      <c r="C140" s="4" t="s">
        <v>582</v>
      </c>
      <c r="D140" s="4"/>
      <c r="E140" s="4"/>
      <c r="F140" s="4"/>
      <c r="G140" s="4"/>
      <c r="I140" s="58"/>
    </row>
    <row r="141" spans="1:14" s="2" customFormat="1">
      <c r="A141" s="46"/>
      <c r="B141" s="52"/>
      <c r="C141" s="4" t="s">
        <v>583</v>
      </c>
      <c r="D141" s="4"/>
      <c r="E141" s="4"/>
      <c r="F141" s="4"/>
      <c r="G141" s="4"/>
      <c r="I141" s="58"/>
    </row>
    <row r="142" spans="1:14" s="2" customFormat="1">
      <c r="A142" s="46"/>
      <c r="B142" s="52" t="s">
        <v>30</v>
      </c>
      <c r="C142" s="4" t="s">
        <v>584</v>
      </c>
      <c r="D142" s="4"/>
      <c r="E142" s="4"/>
      <c r="F142" s="4"/>
      <c r="G142" s="4"/>
      <c r="I142" s="58"/>
    </row>
    <row r="143" spans="1:14" s="2" customFormat="1">
      <c r="A143" s="46"/>
      <c r="B143" s="52"/>
      <c r="C143" s="4" t="s">
        <v>585</v>
      </c>
      <c r="D143" s="4"/>
      <c r="E143" s="4"/>
      <c r="F143" s="4"/>
      <c r="G143" s="4"/>
      <c r="I143" s="58"/>
    </row>
    <row r="144" spans="1:14" s="2" customFormat="1">
      <c r="A144" s="46"/>
      <c r="B144" s="52"/>
      <c r="C144" s="4" t="s">
        <v>586</v>
      </c>
      <c r="D144" s="4"/>
      <c r="E144" s="4"/>
      <c r="F144" s="4"/>
      <c r="G144" s="4"/>
      <c r="I144" s="58"/>
    </row>
    <row r="145" spans="1:9" s="2" customFormat="1">
      <c r="A145" s="46"/>
      <c r="B145" s="53" t="s">
        <v>31</v>
      </c>
      <c r="C145" s="54" t="s">
        <v>334</v>
      </c>
      <c r="D145" s="55"/>
      <c r="E145" s="55"/>
      <c r="F145" s="55"/>
      <c r="G145" s="55"/>
      <c r="H145" s="56"/>
      <c r="I145" s="59"/>
    </row>
  </sheetData>
  <mergeCells count="70">
    <mergeCell ref="O64:O65"/>
    <mergeCell ref="O67:O116"/>
    <mergeCell ref="O119:O120"/>
    <mergeCell ref="B64:C65"/>
    <mergeCell ref="B127:C127"/>
    <mergeCell ref="B129:C129"/>
    <mergeCell ref="B6:B7"/>
    <mergeCell ref="C6:C7"/>
    <mergeCell ref="D6:D7"/>
    <mergeCell ref="D64:D65"/>
    <mergeCell ref="B115:C115"/>
    <mergeCell ref="B116:C116"/>
    <mergeCell ref="B117:C117"/>
    <mergeCell ref="B119:C119"/>
    <mergeCell ref="B120:C120"/>
    <mergeCell ref="B110:C110"/>
    <mergeCell ref="B111:C111"/>
    <mergeCell ref="B112:C112"/>
    <mergeCell ref="B113:C113"/>
    <mergeCell ref="B114:C114"/>
    <mergeCell ref="B105:C105"/>
    <mergeCell ref="B106:C106"/>
    <mergeCell ref="B107:C107"/>
    <mergeCell ref="B108:C108"/>
    <mergeCell ref="B109:C109"/>
    <mergeCell ref="B100:C100"/>
    <mergeCell ref="B101:C101"/>
    <mergeCell ref="B102:C102"/>
    <mergeCell ref="B103:C103"/>
    <mergeCell ref="B104:C104"/>
    <mergeCell ref="B95:C95"/>
    <mergeCell ref="B96:C96"/>
    <mergeCell ref="B97:C97"/>
    <mergeCell ref="B98:C98"/>
    <mergeCell ref="B99:C99"/>
    <mergeCell ref="B90:C90"/>
    <mergeCell ref="B91:C91"/>
    <mergeCell ref="B92:C92"/>
    <mergeCell ref="B93:C93"/>
    <mergeCell ref="B94:C94"/>
    <mergeCell ref="B85:C85"/>
    <mergeCell ref="B86:C86"/>
    <mergeCell ref="B87:C87"/>
    <mergeCell ref="B88:C88"/>
    <mergeCell ref="B89:C89"/>
    <mergeCell ref="B80:C80"/>
    <mergeCell ref="B81:C81"/>
    <mergeCell ref="B82:C82"/>
    <mergeCell ref="B83:C83"/>
    <mergeCell ref="B84:C84"/>
    <mergeCell ref="B75:C75"/>
    <mergeCell ref="B76:C76"/>
    <mergeCell ref="B77:C77"/>
    <mergeCell ref="B78:C78"/>
    <mergeCell ref="B79:C79"/>
    <mergeCell ref="B70:C70"/>
    <mergeCell ref="B71:C71"/>
    <mergeCell ref="B72:C72"/>
    <mergeCell ref="B73:C73"/>
    <mergeCell ref="B74:C74"/>
    <mergeCell ref="B66:C66"/>
    <mergeCell ref="E66:N66"/>
    <mergeCell ref="B67:C67"/>
    <mergeCell ref="B68:C68"/>
    <mergeCell ref="B69:C69"/>
    <mergeCell ref="E6:N6"/>
    <mergeCell ref="E8:N8"/>
    <mergeCell ref="B60:C60"/>
    <mergeCell ref="B61:C61"/>
    <mergeCell ref="E64:N64"/>
  </mergeCells>
  <pageMargins left="0.69930555555555596" right="0.69930555555555596" top="0.75" bottom="0.75" header="0.3" footer="0.3"/>
  <pageSetup scale="29" orientation="landscape"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6.1</vt:lpstr>
      <vt:lpstr>6.2</vt:lpstr>
      <vt:lpstr>6.3</vt:lpstr>
      <vt:lpstr>6.4</vt:lpstr>
      <vt:lpstr>6.5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Vilnius economics</dc:creator>
  <cp:lastModifiedBy>Vita</cp:lastModifiedBy>
  <dcterms:created xsi:type="dcterms:W3CDTF">2020-05-27T13:03:00Z</dcterms:created>
  <dcterms:modified xsi:type="dcterms:W3CDTF">2020-08-05T07:16:33Z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1033-10.2.0.7646</vt:lpwstr>
  </property>
</Properties>
</file>